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2"/>
  <c r="B12"/>
  <c r="B14" s="1"/>
  <c r="B16" s="1"/>
  <c r="B8"/>
  <c r="B6" i="1"/>
  <c r="B10"/>
  <c r="B12" s="1"/>
  <c r="B14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M13" l="1"/>
  <c r="N13" s="1"/>
  <c r="M33"/>
  <c r="N33" s="1"/>
  <c r="M32"/>
  <c r="N32" s="1"/>
  <c r="M30"/>
  <c r="N30" s="1"/>
  <c r="M28"/>
  <c r="N28" s="1"/>
  <c r="M26"/>
  <c r="N26" s="1"/>
  <c r="M24"/>
  <c r="N24" s="1"/>
  <c r="M22"/>
  <c r="N22" s="1"/>
  <c r="M20"/>
  <c r="N20" s="1"/>
  <c r="M18"/>
  <c r="N18" s="1"/>
  <c r="M16"/>
  <c r="N16" s="1"/>
  <c r="M14"/>
  <c r="N14" s="1"/>
  <c r="M12"/>
  <c r="N12" s="1"/>
  <c r="M31"/>
  <c r="N31" s="1"/>
  <c r="M29"/>
  <c r="N29" s="1"/>
  <c r="M27"/>
  <c r="N27" s="1"/>
  <c r="M25"/>
  <c r="N25" s="1"/>
  <c r="M23"/>
  <c r="N23" s="1"/>
  <c r="M21"/>
  <c r="N21" s="1"/>
  <c r="M19"/>
  <c r="N19" s="1"/>
  <c r="M17"/>
  <c r="N17" s="1"/>
  <c r="M15"/>
  <c r="N15" s="1"/>
  <c r="E6"/>
  <c r="F6" s="1"/>
  <c r="E19"/>
  <c r="F19" s="1"/>
  <c r="M10"/>
  <c r="N10" s="1"/>
  <c r="E4"/>
  <c r="F4" s="1"/>
  <c r="E17"/>
  <c r="F17" s="1"/>
  <c r="M11"/>
  <c r="N11" s="1"/>
  <c r="M9"/>
  <c r="N9" s="1"/>
  <c r="M7"/>
  <c r="N7" s="1"/>
  <c r="M5"/>
  <c r="N5" s="1"/>
  <c r="I33"/>
  <c r="J33" s="1"/>
  <c r="I31"/>
  <c r="J31" s="1"/>
  <c r="I29"/>
  <c r="J29" s="1"/>
  <c r="I27"/>
  <c r="J27" s="1"/>
  <c r="I25"/>
  <c r="J25" s="1"/>
  <c r="I23"/>
  <c r="J23" s="1"/>
  <c r="I21"/>
  <c r="J21" s="1"/>
  <c r="I19"/>
  <c r="J19" s="1"/>
  <c r="I17"/>
  <c r="J17" s="1"/>
  <c r="I15"/>
  <c r="J15" s="1"/>
  <c r="I13"/>
  <c r="J13" s="1"/>
  <c r="I11"/>
  <c r="J11" s="1"/>
  <c r="I9"/>
  <c r="J9" s="1"/>
  <c r="I7"/>
  <c r="J7" s="1"/>
  <c r="I5"/>
  <c r="J5" s="1"/>
  <c r="E33"/>
  <c r="F33" s="1"/>
  <c r="E31"/>
  <c r="F31" s="1"/>
  <c r="E29"/>
  <c r="F29" s="1"/>
  <c r="E27"/>
  <c r="F27" s="1"/>
  <c r="E25"/>
  <c r="F25" s="1"/>
  <c r="E23"/>
  <c r="F23" s="1"/>
  <c r="E21"/>
  <c r="F21" s="1"/>
  <c r="E15"/>
  <c r="F15" s="1"/>
  <c r="M8"/>
  <c r="N8" s="1"/>
  <c r="M6"/>
  <c r="N6" s="1"/>
  <c r="M4"/>
  <c r="N4" s="1"/>
  <c r="I32"/>
  <c r="J32" s="1"/>
  <c r="I30"/>
  <c r="J30" s="1"/>
  <c r="I28"/>
  <c r="J28" s="1"/>
  <c r="I26"/>
  <c r="J26" s="1"/>
  <c r="I24"/>
  <c r="J24" s="1"/>
  <c r="I22"/>
  <c r="J22" s="1"/>
  <c r="I20"/>
  <c r="J20" s="1"/>
  <c r="I18"/>
  <c r="J18" s="1"/>
  <c r="I16"/>
  <c r="J16" s="1"/>
  <c r="I14"/>
  <c r="J14" s="1"/>
  <c r="I12"/>
  <c r="J12" s="1"/>
  <c r="I10"/>
  <c r="J10" s="1"/>
  <c r="I8"/>
  <c r="J8" s="1"/>
  <c r="I6"/>
  <c r="J6" s="1"/>
  <c r="I4"/>
  <c r="J4" s="1"/>
  <c r="E32"/>
  <c r="F32" s="1"/>
  <c r="E30"/>
  <c r="F30" s="1"/>
  <c r="E28"/>
  <c r="F28" s="1"/>
  <c r="E26"/>
  <c r="F26" s="1"/>
  <c r="E24"/>
  <c r="F24" s="1"/>
  <c r="E22"/>
  <c r="F22" s="1"/>
  <c r="E13"/>
  <c r="F13" s="1"/>
  <c r="E11"/>
  <c r="F11" s="1"/>
  <c r="E9"/>
  <c r="F9" s="1"/>
  <c r="E7"/>
  <c r="F7" s="1"/>
  <c r="E5"/>
  <c r="F5" s="1"/>
  <c r="E20"/>
  <c r="F20" s="1"/>
  <c r="E18"/>
  <c r="F18" s="1"/>
  <c r="E16"/>
  <c r="F16" s="1"/>
  <c r="E14"/>
  <c r="F14" s="1"/>
  <c r="E12"/>
  <c r="F12" s="1"/>
  <c r="E10"/>
  <c r="F10" s="1"/>
  <c r="E8"/>
  <c r="F8" s="1"/>
</calcChain>
</file>

<file path=xl/sharedStrings.xml><?xml version="1.0" encoding="utf-8"?>
<sst xmlns="http://schemas.openxmlformats.org/spreadsheetml/2006/main" count="46" uniqueCount="25">
  <si>
    <t xml:space="preserve">Final </t>
  </si>
  <si>
    <t>Index</t>
  </si>
  <si>
    <t>Final</t>
  </si>
  <si>
    <t>Payment</t>
  </si>
  <si>
    <t>Factor</t>
  </si>
  <si>
    <t>Amount</t>
  </si>
  <si>
    <t>Trigger</t>
  </si>
  <si>
    <t>Guarantee</t>
  </si>
  <si>
    <t>Final Index</t>
  </si>
  <si>
    <t>Expected Value</t>
  </si>
  <si>
    <t>Total Loss Factor</t>
  </si>
  <si>
    <t>Factor Value/pt</t>
  </si>
  <si>
    <t>Coverage Level</t>
  </si>
  <si>
    <t>Paymt Calc Factor</t>
  </si>
  <si>
    <t>Payment Amount</t>
  </si>
  <si>
    <t>Enter Values In Highlighted Cells</t>
  </si>
  <si>
    <t>Factor Value/pt loss</t>
  </si>
  <si>
    <t>Actual Payment Factor (Cannot be less than 0, or more than 1 - see sheet 1)</t>
  </si>
  <si>
    <t>Payment Factor</t>
  </si>
  <si>
    <t>cannot be less</t>
  </si>
  <si>
    <t xml:space="preserve">than zero, or </t>
  </si>
  <si>
    <t>greater than one.</t>
  </si>
  <si>
    <t>Payment amount</t>
  </si>
  <si>
    <t>cannot exceed</t>
  </si>
  <si>
    <t>guarantee.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</si>
</sst>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0.000"/>
    <numFmt numFmtId="165" formatCode="&quot;$&quot;#,##0.00"/>
    <numFmt numFmtId="166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0" xfId="0" applyNumberFormat="1" applyBorder="1"/>
    <xf numFmtId="165" fontId="0" fillId="0" borderId="5" xfId="0" applyNumberFormat="1" applyBorder="1"/>
    <xf numFmtId="0" fontId="0" fillId="0" borderId="6" xfId="0" applyBorder="1" applyAlignment="1">
      <alignment horizontal="center"/>
    </xf>
    <xf numFmtId="164" fontId="0" fillId="0" borderId="7" xfId="0" applyNumberFormat="1" applyBorder="1"/>
    <xf numFmtId="165" fontId="0" fillId="0" borderId="8" xfId="0" applyNumberFormat="1" applyBorder="1"/>
    <xf numFmtId="0" fontId="0" fillId="0" borderId="0" xfId="0" applyBorder="1"/>
    <xf numFmtId="6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0" fillId="0" borderId="0" xfId="0" applyNumberForma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60" zoomScaleNormal="100" workbookViewId="0">
      <selection activeCell="Q11" sqref="Q11"/>
    </sheetView>
  </sheetViews>
  <sheetFormatPr defaultRowHeight="15"/>
  <cols>
    <col min="1" max="1" width="16.140625" customWidth="1"/>
    <col min="2" max="2" width="11" style="1" customWidth="1"/>
    <col min="3" max="3" width="6" customWidth="1"/>
    <col min="4" max="4" width="9.140625" style="2"/>
    <col min="5" max="5" width="9.140625" style="1"/>
    <col min="6" max="6" width="10.85546875" style="3" customWidth="1"/>
    <col min="7" max="7" width="6" customWidth="1"/>
    <col min="10" max="10" width="11.85546875" style="3" customWidth="1"/>
    <col min="11" max="11" width="5" customWidth="1"/>
    <col min="14" max="14" width="11.5703125" style="3" customWidth="1"/>
  </cols>
  <sheetData>
    <row r="1" spans="1:14">
      <c r="A1" s="21" t="s">
        <v>15</v>
      </c>
      <c r="B1" s="22"/>
      <c r="C1" s="21"/>
      <c r="D1" s="4" t="s">
        <v>0</v>
      </c>
      <c r="E1" s="5" t="s">
        <v>3</v>
      </c>
      <c r="F1" s="6" t="s">
        <v>3</v>
      </c>
      <c r="H1" s="4" t="s">
        <v>2</v>
      </c>
      <c r="I1" s="5" t="s">
        <v>3</v>
      </c>
      <c r="J1" s="6" t="s">
        <v>3</v>
      </c>
      <c r="L1" s="4" t="s">
        <v>0</v>
      </c>
      <c r="M1" s="5" t="s">
        <v>3</v>
      </c>
      <c r="N1" s="6" t="s">
        <v>3</v>
      </c>
    </row>
    <row r="2" spans="1:14">
      <c r="D2" s="7" t="s">
        <v>1</v>
      </c>
      <c r="E2" s="8" t="s">
        <v>4</v>
      </c>
      <c r="F2" s="9" t="s">
        <v>5</v>
      </c>
      <c r="H2" s="7" t="s">
        <v>1</v>
      </c>
      <c r="I2" s="8" t="s">
        <v>4</v>
      </c>
      <c r="J2" s="9" t="s">
        <v>5</v>
      </c>
      <c r="L2" s="7" t="s">
        <v>1</v>
      </c>
      <c r="M2" s="8" t="s">
        <v>4</v>
      </c>
      <c r="N2" s="9" t="s">
        <v>5</v>
      </c>
    </row>
    <row r="3" spans="1:14">
      <c r="D3" s="7"/>
      <c r="E3" s="10"/>
      <c r="F3" s="11"/>
      <c r="H3" s="7"/>
      <c r="I3" s="15"/>
      <c r="J3" s="11"/>
      <c r="L3" s="7"/>
      <c r="M3" s="15"/>
      <c r="N3" s="11"/>
    </row>
    <row r="4" spans="1:14">
      <c r="A4" t="s">
        <v>7</v>
      </c>
      <c r="B4" s="16">
        <v>5000</v>
      </c>
      <c r="D4" s="7">
        <v>90</v>
      </c>
      <c r="E4" s="10">
        <f t="shared" ref="E4:E33" si="0">IF((B$6-D4)/(B$6-(B$7*B$9))&gt;1,1,IF((B$6-D4)/(B$6-(B$7*B$9))&lt;0,0,(B$6-D4)/(B$6-(B$7*B$9))))</f>
        <v>0</v>
      </c>
      <c r="F4" s="11">
        <f t="shared" ref="F4:F33" si="1">B$4*E4</f>
        <v>0</v>
      </c>
      <c r="H4" s="7">
        <f>D33-1</f>
        <v>60</v>
      </c>
      <c r="I4" s="10">
        <f t="shared" ref="I4:I33" si="2">IF((B$6-H4)/(B$6-(B$7*B$9))&gt;1,1,IF((B$6-H4)/(B$6-(B$7*B$9))&lt;0,0,(B$6-H4)/(B$6-(B$7*B$9))))</f>
        <v>0.45454545454545453</v>
      </c>
      <c r="J4" s="11">
        <f t="shared" ref="J4:J33" si="3">B$4*I4</f>
        <v>2272.7272727272725</v>
      </c>
      <c r="L4" s="7">
        <f>H33-1</f>
        <v>30</v>
      </c>
      <c r="M4" s="10">
        <f t="shared" ref="M4:M33" si="4">IF((B$6-L4)/(B$6-(B$7*B$9))&gt;1,1,IF((B$6-L4)/(B$6-(B$7*B$9))&lt;0,0,(B$6-L4)/(B$6-(B$7*B$9))))</f>
        <v>1</v>
      </c>
      <c r="N4" s="11">
        <f t="shared" ref="N4:N33" si="5">B$4*M4</f>
        <v>5000</v>
      </c>
    </row>
    <row r="5" spans="1:14">
      <c r="A5" t="s">
        <v>12</v>
      </c>
      <c r="B5" s="17">
        <v>85</v>
      </c>
      <c r="D5" s="7">
        <f>D4-1</f>
        <v>89</v>
      </c>
      <c r="E5" s="10">
        <f t="shared" si="0"/>
        <v>0</v>
      </c>
      <c r="F5" s="11">
        <f t="shared" si="1"/>
        <v>0</v>
      </c>
      <c r="H5" s="7">
        <f t="shared" ref="H5:H33" si="6">H4-1</f>
        <v>59</v>
      </c>
      <c r="I5" s="10">
        <f t="shared" si="2"/>
        <v>0.47272727272727272</v>
      </c>
      <c r="J5" s="11">
        <f t="shared" si="3"/>
        <v>2363.6363636363635</v>
      </c>
      <c r="L5" s="7">
        <f t="shared" ref="L5:L11" si="7">L4-1</f>
        <v>29</v>
      </c>
      <c r="M5" s="10">
        <f t="shared" si="4"/>
        <v>1</v>
      </c>
      <c r="N5" s="11">
        <f t="shared" si="5"/>
        <v>5000</v>
      </c>
    </row>
    <row r="6" spans="1:14">
      <c r="A6" t="s">
        <v>6</v>
      </c>
      <c r="B6" s="18">
        <f>B5</f>
        <v>85</v>
      </c>
      <c r="D6" s="7">
        <f t="shared" ref="D6:D33" si="8">D5-1</f>
        <v>88</v>
      </c>
      <c r="E6" s="10">
        <f t="shared" si="0"/>
        <v>0</v>
      </c>
      <c r="F6" s="11">
        <f t="shared" si="1"/>
        <v>0</v>
      </c>
      <c r="H6" s="7">
        <f t="shared" si="6"/>
        <v>58</v>
      </c>
      <c r="I6" s="10">
        <f t="shared" si="2"/>
        <v>0.49090909090909091</v>
      </c>
      <c r="J6" s="11">
        <f t="shared" si="3"/>
        <v>2454.5454545454545</v>
      </c>
      <c r="L6" s="7">
        <f t="shared" si="7"/>
        <v>28</v>
      </c>
      <c r="M6" s="10">
        <f t="shared" si="4"/>
        <v>1</v>
      </c>
      <c r="N6" s="11">
        <f t="shared" si="5"/>
        <v>5000</v>
      </c>
    </row>
    <row r="7" spans="1:14">
      <c r="A7" t="s">
        <v>9</v>
      </c>
      <c r="B7" s="18">
        <v>100</v>
      </c>
      <c r="D7" s="7">
        <f t="shared" si="8"/>
        <v>87</v>
      </c>
      <c r="E7" s="10">
        <f t="shared" si="0"/>
        <v>0</v>
      </c>
      <c r="F7" s="11">
        <f t="shared" si="1"/>
        <v>0</v>
      </c>
      <c r="H7" s="7">
        <f t="shared" si="6"/>
        <v>57</v>
      </c>
      <c r="I7" s="10">
        <f t="shared" si="2"/>
        <v>0.50909090909090904</v>
      </c>
      <c r="J7" s="11">
        <f t="shared" si="3"/>
        <v>2545.454545454545</v>
      </c>
      <c r="L7" s="7">
        <f t="shared" si="7"/>
        <v>27</v>
      </c>
      <c r="M7" s="10">
        <f t="shared" si="4"/>
        <v>1</v>
      </c>
      <c r="N7" s="11">
        <f t="shared" si="5"/>
        <v>5000</v>
      </c>
    </row>
    <row r="8" spans="1:14">
      <c r="A8" t="s">
        <v>8</v>
      </c>
      <c r="B8" s="17">
        <v>65</v>
      </c>
      <c r="D8" s="7">
        <f t="shared" si="8"/>
        <v>86</v>
      </c>
      <c r="E8" s="10">
        <f t="shared" si="0"/>
        <v>0</v>
      </c>
      <c r="F8" s="11">
        <f t="shared" si="1"/>
        <v>0</v>
      </c>
      <c r="H8" s="7">
        <f t="shared" si="6"/>
        <v>56</v>
      </c>
      <c r="I8" s="10">
        <f t="shared" si="2"/>
        <v>0.52727272727272723</v>
      </c>
      <c r="J8" s="11">
        <f t="shared" si="3"/>
        <v>2636.363636363636</v>
      </c>
      <c r="L8" s="7">
        <f t="shared" si="7"/>
        <v>26</v>
      </c>
      <c r="M8" s="10">
        <f t="shared" si="4"/>
        <v>1</v>
      </c>
      <c r="N8" s="11">
        <f t="shared" si="5"/>
        <v>5000</v>
      </c>
    </row>
    <row r="9" spans="1:14">
      <c r="A9" t="s">
        <v>10</v>
      </c>
      <c r="B9" s="23">
        <v>0.3</v>
      </c>
      <c r="D9" s="7">
        <f t="shared" si="8"/>
        <v>85</v>
      </c>
      <c r="E9" s="10">
        <f t="shared" si="0"/>
        <v>0</v>
      </c>
      <c r="F9" s="11">
        <f t="shared" si="1"/>
        <v>0</v>
      </c>
      <c r="H9" s="7">
        <f t="shared" si="6"/>
        <v>55</v>
      </c>
      <c r="I9" s="10">
        <f t="shared" si="2"/>
        <v>0.54545454545454541</v>
      </c>
      <c r="J9" s="11">
        <f t="shared" si="3"/>
        <v>2727.272727272727</v>
      </c>
      <c r="L9" s="7">
        <f t="shared" si="7"/>
        <v>25</v>
      </c>
      <c r="M9" s="10">
        <f t="shared" si="4"/>
        <v>1</v>
      </c>
      <c r="N9" s="11">
        <f t="shared" si="5"/>
        <v>5000</v>
      </c>
    </row>
    <row r="10" spans="1:14">
      <c r="A10" t="s">
        <v>11</v>
      </c>
      <c r="B10" s="19">
        <f>100/(B5-(B9*100))/100</f>
        <v>1.8181818181818181E-2</v>
      </c>
      <c r="D10" s="7">
        <f t="shared" si="8"/>
        <v>84</v>
      </c>
      <c r="E10" s="10">
        <f t="shared" si="0"/>
        <v>1.8181818181818181E-2</v>
      </c>
      <c r="F10" s="11">
        <f t="shared" si="1"/>
        <v>90.909090909090907</v>
      </c>
      <c r="H10" s="7">
        <f t="shared" si="6"/>
        <v>54</v>
      </c>
      <c r="I10" s="10">
        <f t="shared" si="2"/>
        <v>0.5636363636363636</v>
      </c>
      <c r="J10" s="11">
        <f t="shared" si="3"/>
        <v>2818.181818181818</v>
      </c>
      <c r="L10" s="7">
        <f t="shared" si="7"/>
        <v>24</v>
      </c>
      <c r="M10" s="10">
        <f t="shared" si="4"/>
        <v>1</v>
      </c>
      <c r="N10" s="11">
        <f t="shared" si="5"/>
        <v>5000</v>
      </c>
    </row>
    <row r="11" spans="1:14">
      <c r="B11" s="19"/>
      <c r="D11" s="7">
        <f t="shared" si="8"/>
        <v>83</v>
      </c>
      <c r="E11" s="10">
        <f t="shared" si="0"/>
        <v>3.6363636363636362E-2</v>
      </c>
      <c r="F11" s="11">
        <f t="shared" si="1"/>
        <v>181.81818181818181</v>
      </c>
      <c r="H11" s="7">
        <f t="shared" si="6"/>
        <v>53</v>
      </c>
      <c r="I11" s="10">
        <f t="shared" si="2"/>
        <v>0.58181818181818179</v>
      </c>
      <c r="J11" s="11">
        <f t="shared" si="3"/>
        <v>2909.090909090909</v>
      </c>
      <c r="L11" s="7">
        <f t="shared" si="7"/>
        <v>23</v>
      </c>
      <c r="M11" s="10">
        <f t="shared" si="4"/>
        <v>1</v>
      </c>
      <c r="N11" s="11">
        <f t="shared" si="5"/>
        <v>5000</v>
      </c>
    </row>
    <row r="12" spans="1:14">
      <c r="A12" t="s">
        <v>13</v>
      </c>
      <c r="B12" s="19">
        <f>IF((B5-B8)*B10&gt;1,1,IF((B5-B8)*B10&lt;0,0,(B5-B8)*B10))</f>
        <v>0.36363636363636365</v>
      </c>
      <c r="D12" s="7">
        <f t="shared" si="8"/>
        <v>82</v>
      </c>
      <c r="E12" s="10">
        <f t="shared" si="0"/>
        <v>5.4545454545454543E-2</v>
      </c>
      <c r="F12" s="11">
        <f t="shared" si="1"/>
        <v>272.72727272727269</v>
      </c>
      <c r="H12" s="7">
        <f t="shared" si="6"/>
        <v>52</v>
      </c>
      <c r="I12" s="10">
        <f t="shared" si="2"/>
        <v>0.6</v>
      </c>
      <c r="J12" s="11">
        <f t="shared" si="3"/>
        <v>3000</v>
      </c>
      <c r="L12" s="7">
        <f t="shared" ref="L12:L33" si="9">L11-1</f>
        <v>22</v>
      </c>
      <c r="M12" s="10">
        <f t="shared" si="4"/>
        <v>1</v>
      </c>
      <c r="N12" s="11">
        <f t="shared" si="5"/>
        <v>5000</v>
      </c>
    </row>
    <row r="13" spans="1:14">
      <c r="B13" s="19"/>
      <c r="D13" s="7">
        <f t="shared" si="8"/>
        <v>81</v>
      </c>
      <c r="E13" s="10">
        <f t="shared" si="0"/>
        <v>7.2727272727272724E-2</v>
      </c>
      <c r="F13" s="11">
        <f t="shared" si="1"/>
        <v>363.63636363636363</v>
      </c>
      <c r="H13" s="7">
        <f t="shared" si="6"/>
        <v>51</v>
      </c>
      <c r="I13" s="10">
        <f t="shared" si="2"/>
        <v>0.61818181818181817</v>
      </c>
      <c r="J13" s="11">
        <f t="shared" si="3"/>
        <v>3090.909090909091</v>
      </c>
      <c r="L13" s="7">
        <f t="shared" si="9"/>
        <v>21</v>
      </c>
      <c r="M13" s="10">
        <f t="shared" si="4"/>
        <v>1</v>
      </c>
      <c r="N13" s="11">
        <f t="shared" si="5"/>
        <v>5000</v>
      </c>
    </row>
    <row r="14" spans="1:14">
      <c r="A14" t="s">
        <v>14</v>
      </c>
      <c r="B14" s="20">
        <f>B4*B12</f>
        <v>1818.1818181818182</v>
      </c>
      <c r="D14" s="7">
        <f t="shared" si="8"/>
        <v>80</v>
      </c>
      <c r="E14" s="10">
        <f t="shared" si="0"/>
        <v>9.0909090909090912E-2</v>
      </c>
      <c r="F14" s="11">
        <f t="shared" si="1"/>
        <v>454.54545454545456</v>
      </c>
      <c r="H14" s="7">
        <f t="shared" si="6"/>
        <v>50</v>
      </c>
      <c r="I14" s="10">
        <f t="shared" si="2"/>
        <v>0.63636363636363635</v>
      </c>
      <c r="J14" s="11">
        <f t="shared" si="3"/>
        <v>3181.818181818182</v>
      </c>
      <c r="L14" s="7">
        <f t="shared" si="9"/>
        <v>20</v>
      </c>
      <c r="M14" s="10">
        <f t="shared" si="4"/>
        <v>1</v>
      </c>
      <c r="N14" s="11">
        <f t="shared" si="5"/>
        <v>5000</v>
      </c>
    </row>
    <row r="15" spans="1:14">
      <c r="D15" s="7">
        <f t="shared" si="8"/>
        <v>79</v>
      </c>
      <c r="E15" s="10">
        <f t="shared" si="0"/>
        <v>0.10909090909090909</v>
      </c>
      <c r="F15" s="11">
        <f t="shared" si="1"/>
        <v>545.45454545454538</v>
      </c>
      <c r="H15" s="7">
        <f t="shared" si="6"/>
        <v>49</v>
      </c>
      <c r="I15" s="10">
        <f t="shared" si="2"/>
        <v>0.65454545454545454</v>
      </c>
      <c r="J15" s="11">
        <f t="shared" si="3"/>
        <v>3272.7272727272725</v>
      </c>
      <c r="L15" s="7">
        <f t="shared" si="9"/>
        <v>19</v>
      </c>
      <c r="M15" s="10">
        <f t="shared" si="4"/>
        <v>1</v>
      </c>
      <c r="N15" s="11">
        <f t="shared" si="5"/>
        <v>5000</v>
      </c>
    </row>
    <row r="16" spans="1:14">
      <c r="D16" s="7">
        <f t="shared" si="8"/>
        <v>78</v>
      </c>
      <c r="E16" s="10">
        <f t="shared" si="0"/>
        <v>0.12727272727272726</v>
      </c>
      <c r="F16" s="11">
        <f t="shared" si="1"/>
        <v>636.36363636363626</v>
      </c>
      <c r="H16" s="7">
        <f t="shared" si="6"/>
        <v>48</v>
      </c>
      <c r="I16" s="10">
        <f t="shared" si="2"/>
        <v>0.67272727272727273</v>
      </c>
      <c r="J16" s="11">
        <f t="shared" si="3"/>
        <v>3363.6363636363635</v>
      </c>
      <c r="L16" s="7">
        <f t="shared" si="9"/>
        <v>18</v>
      </c>
      <c r="M16" s="10">
        <f t="shared" si="4"/>
        <v>1</v>
      </c>
      <c r="N16" s="11">
        <f t="shared" si="5"/>
        <v>5000</v>
      </c>
    </row>
    <row r="17" spans="1:14">
      <c r="D17" s="7">
        <f t="shared" si="8"/>
        <v>77</v>
      </c>
      <c r="E17" s="10">
        <f t="shared" si="0"/>
        <v>0.14545454545454545</v>
      </c>
      <c r="F17" s="11">
        <f t="shared" si="1"/>
        <v>727.27272727272725</v>
      </c>
      <c r="H17" s="7">
        <f t="shared" si="6"/>
        <v>47</v>
      </c>
      <c r="I17" s="10">
        <f t="shared" si="2"/>
        <v>0.69090909090909092</v>
      </c>
      <c r="J17" s="11">
        <f t="shared" si="3"/>
        <v>3454.5454545454545</v>
      </c>
      <c r="L17" s="7">
        <f t="shared" si="9"/>
        <v>17</v>
      </c>
      <c r="M17" s="10">
        <f t="shared" si="4"/>
        <v>1</v>
      </c>
      <c r="N17" s="11">
        <f t="shared" si="5"/>
        <v>5000</v>
      </c>
    </row>
    <row r="18" spans="1:14">
      <c r="D18" s="7">
        <f t="shared" si="8"/>
        <v>76</v>
      </c>
      <c r="E18" s="10">
        <f t="shared" si="0"/>
        <v>0.16363636363636364</v>
      </c>
      <c r="F18" s="11">
        <f t="shared" si="1"/>
        <v>818.18181818181813</v>
      </c>
      <c r="H18" s="7">
        <f t="shared" si="6"/>
        <v>46</v>
      </c>
      <c r="I18" s="10">
        <f t="shared" si="2"/>
        <v>0.70909090909090911</v>
      </c>
      <c r="J18" s="11">
        <f t="shared" si="3"/>
        <v>3545.4545454545455</v>
      </c>
      <c r="L18" s="7">
        <f t="shared" si="9"/>
        <v>16</v>
      </c>
      <c r="M18" s="10">
        <f t="shared" si="4"/>
        <v>1</v>
      </c>
      <c r="N18" s="11">
        <f t="shared" si="5"/>
        <v>5000</v>
      </c>
    </row>
    <row r="19" spans="1:14">
      <c r="A19" s="24" t="s">
        <v>18</v>
      </c>
      <c r="D19" s="7">
        <f t="shared" si="8"/>
        <v>75</v>
      </c>
      <c r="E19" s="10">
        <f t="shared" si="0"/>
        <v>0.18181818181818182</v>
      </c>
      <c r="F19" s="11">
        <f t="shared" si="1"/>
        <v>909.09090909090912</v>
      </c>
      <c r="H19" s="7">
        <f t="shared" si="6"/>
        <v>45</v>
      </c>
      <c r="I19" s="10">
        <f t="shared" si="2"/>
        <v>0.72727272727272729</v>
      </c>
      <c r="J19" s="11">
        <f t="shared" si="3"/>
        <v>3636.3636363636365</v>
      </c>
      <c r="L19" s="7">
        <f t="shared" si="9"/>
        <v>15</v>
      </c>
      <c r="M19" s="10">
        <f t="shared" si="4"/>
        <v>1</v>
      </c>
      <c r="N19" s="11">
        <f t="shared" si="5"/>
        <v>5000</v>
      </c>
    </row>
    <row r="20" spans="1:14">
      <c r="A20" s="24" t="s">
        <v>19</v>
      </c>
      <c r="D20" s="7">
        <f t="shared" si="8"/>
        <v>74</v>
      </c>
      <c r="E20" s="10">
        <f t="shared" si="0"/>
        <v>0.2</v>
      </c>
      <c r="F20" s="11">
        <f t="shared" si="1"/>
        <v>1000</v>
      </c>
      <c r="H20" s="7">
        <f t="shared" si="6"/>
        <v>44</v>
      </c>
      <c r="I20" s="10">
        <f t="shared" si="2"/>
        <v>0.74545454545454548</v>
      </c>
      <c r="J20" s="11">
        <f t="shared" si="3"/>
        <v>3727.2727272727275</v>
      </c>
      <c r="L20" s="7">
        <f t="shared" si="9"/>
        <v>14</v>
      </c>
      <c r="M20" s="10">
        <f t="shared" si="4"/>
        <v>1</v>
      </c>
      <c r="N20" s="11">
        <f t="shared" si="5"/>
        <v>5000</v>
      </c>
    </row>
    <row r="21" spans="1:14">
      <c r="A21" s="24" t="s">
        <v>20</v>
      </c>
      <c r="D21" s="7">
        <f t="shared" si="8"/>
        <v>73</v>
      </c>
      <c r="E21" s="10">
        <f t="shared" si="0"/>
        <v>0.21818181818181817</v>
      </c>
      <c r="F21" s="11">
        <f t="shared" si="1"/>
        <v>1090.9090909090908</v>
      </c>
      <c r="H21" s="7">
        <f t="shared" si="6"/>
        <v>43</v>
      </c>
      <c r="I21" s="10">
        <f t="shared" si="2"/>
        <v>0.76363636363636367</v>
      </c>
      <c r="J21" s="11">
        <f t="shared" si="3"/>
        <v>3818.1818181818185</v>
      </c>
      <c r="L21" s="7">
        <f t="shared" si="9"/>
        <v>13</v>
      </c>
      <c r="M21" s="10">
        <f t="shared" si="4"/>
        <v>1</v>
      </c>
      <c r="N21" s="11">
        <f t="shared" si="5"/>
        <v>5000</v>
      </c>
    </row>
    <row r="22" spans="1:14">
      <c r="A22" s="24" t="s">
        <v>21</v>
      </c>
      <c r="D22" s="7">
        <f t="shared" si="8"/>
        <v>72</v>
      </c>
      <c r="E22" s="10">
        <f t="shared" si="0"/>
        <v>0.23636363636363636</v>
      </c>
      <c r="F22" s="11">
        <f t="shared" si="1"/>
        <v>1181.8181818181818</v>
      </c>
      <c r="H22" s="7">
        <f t="shared" si="6"/>
        <v>42</v>
      </c>
      <c r="I22" s="10">
        <f t="shared" si="2"/>
        <v>0.78181818181818186</v>
      </c>
      <c r="J22" s="11">
        <f t="shared" si="3"/>
        <v>3909.0909090909095</v>
      </c>
      <c r="L22" s="7">
        <f t="shared" si="9"/>
        <v>12</v>
      </c>
      <c r="M22" s="10">
        <f t="shared" si="4"/>
        <v>1</v>
      </c>
      <c r="N22" s="11">
        <f t="shared" si="5"/>
        <v>5000</v>
      </c>
    </row>
    <row r="23" spans="1:14">
      <c r="D23" s="7">
        <f t="shared" si="8"/>
        <v>71</v>
      </c>
      <c r="E23" s="10">
        <f t="shared" si="0"/>
        <v>0.25454545454545452</v>
      </c>
      <c r="F23" s="11">
        <f t="shared" si="1"/>
        <v>1272.7272727272725</v>
      </c>
      <c r="H23" s="7">
        <f t="shared" si="6"/>
        <v>41</v>
      </c>
      <c r="I23" s="10">
        <f t="shared" si="2"/>
        <v>0.8</v>
      </c>
      <c r="J23" s="11">
        <f t="shared" si="3"/>
        <v>4000</v>
      </c>
      <c r="L23" s="7">
        <f t="shared" si="9"/>
        <v>11</v>
      </c>
      <c r="M23" s="10">
        <f t="shared" si="4"/>
        <v>1</v>
      </c>
      <c r="N23" s="11">
        <f t="shared" si="5"/>
        <v>5000</v>
      </c>
    </row>
    <row r="24" spans="1:14">
      <c r="A24" s="24" t="s">
        <v>22</v>
      </c>
      <c r="D24" s="7">
        <f t="shared" si="8"/>
        <v>70</v>
      </c>
      <c r="E24" s="10">
        <f t="shared" si="0"/>
        <v>0.27272727272727271</v>
      </c>
      <c r="F24" s="11">
        <f t="shared" si="1"/>
        <v>1363.6363636363635</v>
      </c>
      <c r="H24" s="7">
        <f t="shared" si="6"/>
        <v>40</v>
      </c>
      <c r="I24" s="10">
        <f t="shared" si="2"/>
        <v>0.81818181818181823</v>
      </c>
      <c r="J24" s="11">
        <f t="shared" si="3"/>
        <v>4090.909090909091</v>
      </c>
      <c r="L24" s="7">
        <f t="shared" si="9"/>
        <v>10</v>
      </c>
      <c r="M24" s="10">
        <f t="shared" si="4"/>
        <v>1</v>
      </c>
      <c r="N24" s="11">
        <f t="shared" si="5"/>
        <v>5000</v>
      </c>
    </row>
    <row r="25" spans="1:14">
      <c r="A25" s="24" t="s">
        <v>23</v>
      </c>
      <c r="D25" s="7">
        <f t="shared" si="8"/>
        <v>69</v>
      </c>
      <c r="E25" s="10">
        <f t="shared" si="0"/>
        <v>0.29090909090909089</v>
      </c>
      <c r="F25" s="11">
        <f t="shared" si="1"/>
        <v>1454.5454545454545</v>
      </c>
      <c r="H25" s="7">
        <f t="shared" si="6"/>
        <v>39</v>
      </c>
      <c r="I25" s="10">
        <f t="shared" si="2"/>
        <v>0.83636363636363631</v>
      </c>
      <c r="J25" s="11">
        <f t="shared" si="3"/>
        <v>4181.818181818182</v>
      </c>
      <c r="L25" s="7">
        <f t="shared" si="9"/>
        <v>9</v>
      </c>
      <c r="M25" s="10">
        <f t="shared" si="4"/>
        <v>1</v>
      </c>
      <c r="N25" s="11">
        <f t="shared" si="5"/>
        <v>5000</v>
      </c>
    </row>
    <row r="26" spans="1:14">
      <c r="A26" s="24" t="s">
        <v>24</v>
      </c>
      <c r="D26" s="7">
        <f t="shared" si="8"/>
        <v>68</v>
      </c>
      <c r="E26" s="10">
        <f t="shared" si="0"/>
        <v>0.30909090909090908</v>
      </c>
      <c r="F26" s="11">
        <f t="shared" si="1"/>
        <v>1545.4545454545455</v>
      </c>
      <c r="H26" s="7">
        <f t="shared" si="6"/>
        <v>38</v>
      </c>
      <c r="I26" s="10">
        <f t="shared" si="2"/>
        <v>0.8545454545454545</v>
      </c>
      <c r="J26" s="11">
        <f t="shared" si="3"/>
        <v>4272.7272727272721</v>
      </c>
      <c r="L26" s="7">
        <f t="shared" si="9"/>
        <v>8</v>
      </c>
      <c r="M26" s="10">
        <f t="shared" si="4"/>
        <v>1</v>
      </c>
      <c r="N26" s="11">
        <f t="shared" si="5"/>
        <v>5000</v>
      </c>
    </row>
    <row r="27" spans="1:14">
      <c r="D27" s="7">
        <f t="shared" si="8"/>
        <v>67</v>
      </c>
      <c r="E27" s="10">
        <f t="shared" si="0"/>
        <v>0.32727272727272727</v>
      </c>
      <c r="F27" s="11">
        <f t="shared" si="1"/>
        <v>1636.3636363636363</v>
      </c>
      <c r="H27" s="7">
        <f t="shared" si="6"/>
        <v>37</v>
      </c>
      <c r="I27" s="10">
        <f t="shared" si="2"/>
        <v>0.87272727272727268</v>
      </c>
      <c r="J27" s="11">
        <f t="shared" si="3"/>
        <v>4363.6363636363631</v>
      </c>
      <c r="L27" s="7">
        <f t="shared" si="9"/>
        <v>7</v>
      </c>
      <c r="M27" s="10">
        <f t="shared" si="4"/>
        <v>1</v>
      </c>
      <c r="N27" s="11">
        <f t="shared" si="5"/>
        <v>5000</v>
      </c>
    </row>
    <row r="28" spans="1:14">
      <c r="D28" s="7">
        <f t="shared" si="8"/>
        <v>66</v>
      </c>
      <c r="E28" s="10">
        <f t="shared" si="0"/>
        <v>0.34545454545454546</v>
      </c>
      <c r="F28" s="11">
        <f t="shared" si="1"/>
        <v>1727.2727272727273</v>
      </c>
      <c r="H28" s="7">
        <f t="shared" si="6"/>
        <v>36</v>
      </c>
      <c r="I28" s="10">
        <f t="shared" si="2"/>
        <v>0.89090909090909087</v>
      </c>
      <c r="J28" s="11">
        <f t="shared" si="3"/>
        <v>4454.545454545454</v>
      </c>
      <c r="L28" s="7">
        <f t="shared" si="9"/>
        <v>6</v>
      </c>
      <c r="M28" s="10">
        <f t="shared" si="4"/>
        <v>1</v>
      </c>
      <c r="N28" s="11">
        <f t="shared" si="5"/>
        <v>5000</v>
      </c>
    </row>
    <row r="29" spans="1:14">
      <c r="D29" s="7">
        <f t="shared" si="8"/>
        <v>65</v>
      </c>
      <c r="E29" s="10">
        <f t="shared" si="0"/>
        <v>0.36363636363636365</v>
      </c>
      <c r="F29" s="11">
        <f t="shared" si="1"/>
        <v>1818.1818181818182</v>
      </c>
      <c r="H29" s="7">
        <f t="shared" si="6"/>
        <v>35</v>
      </c>
      <c r="I29" s="10">
        <f t="shared" si="2"/>
        <v>0.90909090909090906</v>
      </c>
      <c r="J29" s="11">
        <f t="shared" si="3"/>
        <v>4545.454545454545</v>
      </c>
      <c r="L29" s="7">
        <f t="shared" si="9"/>
        <v>5</v>
      </c>
      <c r="M29" s="10">
        <f t="shared" si="4"/>
        <v>1</v>
      </c>
      <c r="N29" s="11">
        <f t="shared" si="5"/>
        <v>5000</v>
      </c>
    </row>
    <row r="30" spans="1:14">
      <c r="D30" s="7">
        <f t="shared" si="8"/>
        <v>64</v>
      </c>
      <c r="E30" s="10">
        <f t="shared" si="0"/>
        <v>0.38181818181818183</v>
      </c>
      <c r="F30" s="11">
        <f t="shared" si="1"/>
        <v>1909.0909090909092</v>
      </c>
      <c r="H30" s="7">
        <f t="shared" si="6"/>
        <v>34</v>
      </c>
      <c r="I30" s="10">
        <f t="shared" si="2"/>
        <v>0.92727272727272725</v>
      </c>
      <c r="J30" s="11">
        <f t="shared" si="3"/>
        <v>4636.363636363636</v>
      </c>
      <c r="L30" s="7">
        <f t="shared" si="9"/>
        <v>4</v>
      </c>
      <c r="M30" s="10">
        <f t="shared" si="4"/>
        <v>1</v>
      </c>
      <c r="N30" s="11">
        <f t="shared" si="5"/>
        <v>5000</v>
      </c>
    </row>
    <row r="31" spans="1:14">
      <c r="D31" s="7">
        <f t="shared" si="8"/>
        <v>63</v>
      </c>
      <c r="E31" s="10">
        <f t="shared" si="0"/>
        <v>0.4</v>
      </c>
      <c r="F31" s="11">
        <f t="shared" si="1"/>
        <v>2000</v>
      </c>
      <c r="H31" s="7">
        <f t="shared" si="6"/>
        <v>33</v>
      </c>
      <c r="I31" s="10">
        <f t="shared" si="2"/>
        <v>0.94545454545454544</v>
      </c>
      <c r="J31" s="11">
        <f t="shared" si="3"/>
        <v>4727.272727272727</v>
      </c>
      <c r="L31" s="7">
        <f t="shared" si="9"/>
        <v>3</v>
      </c>
      <c r="M31" s="10">
        <f t="shared" si="4"/>
        <v>1</v>
      </c>
      <c r="N31" s="11">
        <f t="shared" si="5"/>
        <v>5000</v>
      </c>
    </row>
    <row r="32" spans="1:14">
      <c r="D32" s="7">
        <f t="shared" si="8"/>
        <v>62</v>
      </c>
      <c r="E32" s="10">
        <f t="shared" si="0"/>
        <v>0.41818181818181815</v>
      </c>
      <c r="F32" s="11">
        <f t="shared" si="1"/>
        <v>2090.909090909091</v>
      </c>
      <c r="H32" s="7">
        <f t="shared" si="6"/>
        <v>32</v>
      </c>
      <c r="I32" s="10">
        <f t="shared" si="2"/>
        <v>0.96363636363636362</v>
      </c>
      <c r="J32" s="11">
        <f t="shared" si="3"/>
        <v>4818.181818181818</v>
      </c>
      <c r="L32" s="7">
        <f t="shared" si="9"/>
        <v>2</v>
      </c>
      <c r="M32" s="10">
        <f t="shared" si="4"/>
        <v>1</v>
      </c>
      <c r="N32" s="11">
        <f t="shared" si="5"/>
        <v>5000</v>
      </c>
    </row>
    <row r="33" spans="4:14">
      <c r="D33" s="12">
        <f t="shared" si="8"/>
        <v>61</v>
      </c>
      <c r="E33" s="13">
        <f t="shared" si="0"/>
        <v>0.43636363636363634</v>
      </c>
      <c r="F33" s="14">
        <f t="shared" si="1"/>
        <v>2181.8181818181815</v>
      </c>
      <c r="H33" s="12">
        <f t="shared" si="6"/>
        <v>31</v>
      </c>
      <c r="I33" s="13">
        <f t="shared" si="2"/>
        <v>0.98181818181818181</v>
      </c>
      <c r="J33" s="14">
        <f t="shared" si="3"/>
        <v>4909.090909090909</v>
      </c>
      <c r="L33" s="12">
        <f t="shared" si="9"/>
        <v>1</v>
      </c>
      <c r="M33" s="13">
        <f t="shared" si="4"/>
        <v>1</v>
      </c>
      <c r="N33" s="14">
        <f t="shared" si="5"/>
        <v>5000</v>
      </c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7"/>
  <sheetViews>
    <sheetView workbookViewId="0">
      <selection activeCell="I6" sqref="I6"/>
    </sheetView>
  </sheetViews>
  <sheetFormatPr defaultRowHeight="15"/>
  <cols>
    <col min="1" max="1" width="17.85546875" customWidth="1"/>
  </cols>
  <sheetData>
    <row r="3" spans="1:5">
      <c r="E3" t="s">
        <v>17</v>
      </c>
    </row>
    <row r="4" spans="1:5">
      <c r="A4" s="21" t="s">
        <v>15</v>
      </c>
      <c r="B4" s="22"/>
      <c r="C4" s="21"/>
    </row>
    <row r="5" spans="1:5">
      <c r="B5" s="1"/>
      <c r="E5" s="1">
        <f>(B$8-B$10)/(B$8-(B$11*B$9))</f>
        <v>0.5</v>
      </c>
    </row>
    <row r="6" spans="1:5">
      <c r="A6" t="s">
        <v>7</v>
      </c>
      <c r="B6" s="16">
        <v>5000</v>
      </c>
    </row>
    <row r="7" spans="1:5">
      <c r="A7" t="s">
        <v>12</v>
      </c>
      <c r="B7" s="17">
        <v>80</v>
      </c>
    </row>
    <row r="8" spans="1:5">
      <c r="A8" t="s">
        <v>6</v>
      </c>
      <c r="B8" s="18">
        <f>B7</f>
        <v>80</v>
      </c>
    </row>
    <row r="9" spans="1:5">
      <c r="A9" t="s">
        <v>9</v>
      </c>
      <c r="B9" s="18">
        <v>100</v>
      </c>
    </row>
    <row r="10" spans="1:5">
      <c r="A10" t="s">
        <v>8</v>
      </c>
      <c r="B10" s="17">
        <v>55</v>
      </c>
    </row>
    <row r="11" spans="1:5">
      <c r="A11" t="s">
        <v>10</v>
      </c>
      <c r="B11" s="23">
        <v>0.3</v>
      </c>
    </row>
    <row r="12" spans="1:5">
      <c r="A12" t="s">
        <v>16</v>
      </c>
      <c r="B12" s="19">
        <f>100/(B7-(B11*100))/100</f>
        <v>0.02</v>
      </c>
    </row>
    <row r="13" spans="1:5">
      <c r="B13" s="19"/>
    </row>
    <row r="14" spans="1:5">
      <c r="A14" t="s">
        <v>13</v>
      </c>
      <c r="B14" s="19">
        <f>IF((B7-B10)*B12&gt;1,1,IF((B7-B10)*B12&lt;0,0,(B7-B10)*B12))</f>
        <v>0.5</v>
      </c>
    </row>
    <row r="15" spans="1:5">
      <c r="B15" s="19"/>
    </row>
    <row r="16" spans="1:5">
      <c r="A16" t="s">
        <v>14</v>
      </c>
      <c r="B16" s="20">
        <f>B6*B14</f>
        <v>2500</v>
      </c>
    </row>
    <row r="17" spans="2:2">
      <c r="B1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Risk Management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vincent.barnard</dc:creator>
  <cp:lastModifiedBy>brenda.wills</cp:lastModifiedBy>
  <cp:lastPrinted>2010-06-16T17:46:31Z</cp:lastPrinted>
  <dcterms:created xsi:type="dcterms:W3CDTF">2010-06-16T12:23:50Z</dcterms:created>
  <dcterms:modified xsi:type="dcterms:W3CDTF">2011-01-12T19:59:06Z</dcterms:modified>
</cp:coreProperties>
</file>