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LIMITED" sheetId="1" r:id="rId1"/>
    <sheet name="BUY UP" sheetId="2" r:id="rId2"/>
    <sheet name="CAT" sheetId="3" r:id="rId3"/>
  </sheets>
  <definedNames>
    <definedName name="_xlnm.Print_Area" localSheetId="2">'CAT'!$A$1:$U$48</definedName>
    <definedName name="_xlnm.Print_Area">'BUY UP'!$A$1:$U$48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<sst xmlns="http://schemas.openxmlformats.org/spreadsheetml/2006/main" count="387" uniqueCount="46">
  <si>
    <t>-</t>
  </si>
  <si>
    <t>INSURANCE</t>
  </si>
  <si>
    <t>Coffee Crop</t>
  </si>
  <si>
    <t>Coffee Plantation</t>
  </si>
  <si>
    <t>Plantain &amp; Banana</t>
  </si>
  <si>
    <t>Sugar Cane</t>
  </si>
  <si>
    <t>Vegetables</t>
  </si>
  <si>
    <t>Orchard Crop</t>
  </si>
  <si>
    <t>Orchard Plantation</t>
  </si>
  <si>
    <t>Orange Crop</t>
  </si>
  <si>
    <t>Orange Plantation</t>
  </si>
  <si>
    <t>Citron Crop</t>
  </si>
  <si>
    <t>Citron Plantation</t>
  </si>
  <si>
    <t>Banana Crop</t>
  </si>
  <si>
    <t>Totals</t>
  </si>
  <si>
    <t>=</t>
  </si>
  <si>
    <t>NUMBER</t>
  </si>
  <si>
    <t>OF</t>
  </si>
  <si>
    <t>POLICIES</t>
  </si>
  <si>
    <t>ACRES</t>
  </si>
  <si>
    <t>INSURED</t>
  </si>
  <si>
    <t>AGRICULTURAL INSURANCE CORPORATION OF</t>
  </si>
  <si>
    <t>SUMMARY OF REMITTANCE &amp; REPORTING</t>
  </si>
  <si>
    <t>AMOUNT</t>
  </si>
  <si>
    <t>COVERAGE</t>
  </si>
  <si>
    <t>PUERTO RICO</t>
  </si>
  <si>
    <t>PREMIUM</t>
  </si>
  <si>
    <t>BEFORE</t>
  </si>
  <si>
    <t>SUBSIDY</t>
  </si>
  <si>
    <t>PREMIUM AFTER</t>
  </si>
  <si>
    <t>SUBSIDY OR</t>
  </si>
  <si>
    <t>PAYMENT</t>
  </si>
  <si>
    <t>CLAIMS</t>
  </si>
  <si>
    <t>PAID</t>
  </si>
  <si>
    <t>LOSS</t>
  </si>
  <si>
    <t>RATIO</t>
  </si>
  <si>
    <t>UNITS OF</t>
  </si>
  <si>
    <t>PRODUCTION</t>
  </si>
  <si>
    <t>OF TREES</t>
  </si>
  <si>
    <t>(PLANTS)</t>
  </si>
  <si>
    <t>Papaya Plantation</t>
  </si>
  <si>
    <t>Papaya Crop</t>
  </si>
  <si>
    <t>2000 - 2001 LIMITED (BUY-UP50) COVERAGE</t>
  </si>
  <si>
    <t>2000 - 2001 BUY-UP COVERAGE</t>
  </si>
  <si>
    <t>2000 - 2001 CAT COVERAGE</t>
  </si>
  <si>
    <t>AS OF 01/16/2001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</si>
</sst>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4" fillId="0" borderId="0" xfId="0" applyNumberFormat="1" applyFont="1" applyAlignment="1">
      <alignment horizontal="fill"/>
    </xf>
    <xf numFmtId="4" fontId="4" fillId="0" borderId="0" xfId="0" applyNumberFormat="1" applyFont="1" applyAlignment="1">
      <alignment horizontal="fill"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fill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zoomScale="75" zoomScaleNormal="75" workbookViewId="0" topLeftCell="A1">
      <selection activeCell="A1" sqref="A1"/>
    </sheetView>
  </sheetViews>
  <sheetFormatPr defaultColWidth="8.88671875" defaultRowHeight="15"/>
  <cols>
    <col min="1" max="1" width="20.6640625" style="0" customWidth="1"/>
    <col min="2" max="2" width="1.66796875" style="0" customWidth="1"/>
    <col min="3" max="3" width="11.6640625" style="0" customWidth="1"/>
    <col min="4" max="4" width="1.66796875" style="0" customWidth="1"/>
    <col min="5" max="5" width="11.6640625" style="0" customWidth="1"/>
    <col min="6" max="6" width="1.66796875" style="0" customWidth="1"/>
    <col min="7" max="7" width="16.77734375" style="0" customWidth="1"/>
    <col min="8" max="8" width="1.66796875" style="0" customWidth="1"/>
    <col min="9" max="9" width="14.6640625" style="0" customWidth="1"/>
    <col min="10" max="10" width="1.66796875" style="0" customWidth="1"/>
    <col min="11" max="11" width="14.6640625" style="0" customWidth="1"/>
    <col min="12" max="12" width="1.66796875" style="0" customWidth="1"/>
    <col min="13" max="13" width="14.6640625" style="0" customWidth="1"/>
    <col min="14" max="14" width="1.66796875" style="0" customWidth="1"/>
    <col min="15" max="15" width="14.6640625" style="0" customWidth="1"/>
    <col min="16" max="16" width="1.66796875" style="0" customWidth="1"/>
    <col min="17" max="17" width="11.6640625" style="0" customWidth="1"/>
    <col min="18" max="18" width="1.66796875" style="0" customWidth="1"/>
    <col min="19" max="19" width="14.6640625" style="0" customWidth="1"/>
    <col min="20" max="20" width="1.66796875" style="0" customWidth="1"/>
    <col min="21" max="21" width="14.6640625" style="0" customWidth="1"/>
  </cols>
  <sheetData>
    <row r="1" spans="1:21" ht="15.75" customHeight="1">
      <c r="A1" s="11"/>
      <c r="B1" s="1"/>
      <c r="C1" s="1"/>
      <c r="D1" s="1"/>
      <c r="E1" s="1"/>
      <c r="F1" s="1"/>
      <c r="G1" s="2" t="s">
        <v>21</v>
      </c>
      <c r="H1" s="3"/>
      <c r="I1" s="3"/>
      <c r="J1" s="3"/>
      <c r="K1" s="3"/>
      <c r="L1" s="3"/>
      <c r="M1" s="3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2"/>
      <c r="B2" s="1"/>
      <c r="C2" s="1"/>
      <c r="D2" s="1"/>
      <c r="E2" s="1"/>
      <c r="F2" s="1"/>
      <c r="G2" s="1"/>
      <c r="H2" s="1"/>
      <c r="I2" s="2" t="s">
        <v>25</v>
      </c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customHeight="1">
      <c r="A3" s="1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75" customHeight="1">
      <c r="A4" s="1"/>
      <c r="B4" s="1"/>
      <c r="C4" s="1"/>
      <c r="D4" s="1"/>
      <c r="E4" s="1"/>
      <c r="F4" s="1"/>
      <c r="G4" s="2" t="s">
        <v>42</v>
      </c>
      <c r="H4" s="3"/>
      <c r="I4" s="3"/>
      <c r="J4" s="3"/>
      <c r="K4" s="3"/>
      <c r="L4" s="3"/>
      <c r="M4" s="3"/>
      <c r="N4" s="1"/>
      <c r="O4" s="1"/>
      <c r="P4" s="1"/>
      <c r="Q4" s="1"/>
      <c r="R4" s="1"/>
      <c r="S4" s="1"/>
      <c r="T4" s="1"/>
      <c r="U4" s="1"/>
    </row>
    <row r="5" spans="1:21" ht="15.75" customHeight="1">
      <c r="A5" s="1"/>
      <c r="B5" s="1"/>
      <c r="C5" s="1"/>
      <c r="D5" s="1"/>
      <c r="E5" s="1"/>
      <c r="F5" s="1"/>
      <c r="G5" s="2" t="s">
        <v>22</v>
      </c>
      <c r="H5" s="3"/>
      <c r="I5" s="3"/>
      <c r="J5" s="3"/>
      <c r="K5" s="3"/>
      <c r="L5" s="3"/>
      <c r="M5" s="3"/>
      <c r="N5" s="1"/>
      <c r="O5" s="1"/>
      <c r="P5" s="1"/>
      <c r="Q5" s="1"/>
      <c r="R5" s="1"/>
      <c r="S5" s="1"/>
      <c r="T5" s="1"/>
      <c r="U5" s="1"/>
    </row>
    <row r="6" spans="1:21" ht="15.75" customHeight="1">
      <c r="A6" s="1"/>
      <c r="B6" s="1"/>
      <c r="C6" s="1"/>
      <c r="D6" s="1"/>
      <c r="E6" s="1"/>
      <c r="F6" s="1"/>
      <c r="G6" s="2" t="s">
        <v>45</v>
      </c>
      <c r="H6" s="3"/>
      <c r="I6" s="3"/>
      <c r="J6" s="3"/>
      <c r="K6" s="3"/>
      <c r="L6" s="3"/>
      <c r="M6" s="3"/>
      <c r="N6" s="1"/>
      <c r="O6" s="1"/>
      <c r="P6" s="1"/>
      <c r="Q6" s="1"/>
      <c r="R6" s="1"/>
      <c r="S6" s="1"/>
      <c r="T6" s="1"/>
      <c r="U6" s="1"/>
    </row>
    <row r="7" spans="1:21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 customHeight="1">
      <c r="A8" s="13" t="s">
        <v>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4" t="s">
        <v>0</v>
      </c>
      <c r="U8" s="4" t="s">
        <v>0</v>
      </c>
    </row>
    <row r="9" spans="1:21" ht="15.75" customHeight="1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.75" customHeight="1">
      <c r="A10" s="1"/>
      <c r="B10" s="1"/>
      <c r="C10" s="5" t="s">
        <v>16</v>
      </c>
      <c r="D10" s="5"/>
      <c r="E10" s="5" t="s">
        <v>19</v>
      </c>
      <c r="F10" s="5"/>
      <c r="G10" s="5" t="s">
        <v>23</v>
      </c>
      <c r="H10" s="5"/>
      <c r="I10" s="5" t="s">
        <v>26</v>
      </c>
      <c r="J10" s="5"/>
      <c r="K10" s="5"/>
      <c r="L10" s="5"/>
      <c r="M10" s="5" t="s">
        <v>29</v>
      </c>
      <c r="N10" s="5"/>
      <c r="O10" s="5" t="s">
        <v>32</v>
      </c>
      <c r="P10" s="5"/>
      <c r="Q10" s="5" t="s">
        <v>34</v>
      </c>
      <c r="R10" s="5"/>
      <c r="S10" s="5" t="s">
        <v>36</v>
      </c>
      <c r="T10" s="5"/>
      <c r="U10" s="5" t="s">
        <v>16</v>
      </c>
    </row>
    <row r="11" spans="1:21" ht="15.75" customHeight="1">
      <c r="A11" s="14" t="s">
        <v>1</v>
      </c>
      <c r="B11" s="1"/>
      <c r="C11" s="5" t="s">
        <v>17</v>
      </c>
      <c r="D11" s="5"/>
      <c r="E11" s="5" t="s">
        <v>20</v>
      </c>
      <c r="F11" s="5"/>
      <c r="G11" s="5" t="s">
        <v>24</v>
      </c>
      <c r="H11" s="5"/>
      <c r="I11" s="5" t="s">
        <v>27</v>
      </c>
      <c r="J11" s="5"/>
      <c r="K11" s="5" t="s">
        <v>28</v>
      </c>
      <c r="L11" s="5"/>
      <c r="M11" s="5" t="s">
        <v>30</v>
      </c>
      <c r="N11" s="5"/>
      <c r="O11" s="5" t="s">
        <v>33</v>
      </c>
      <c r="P11" s="5"/>
      <c r="Q11" s="5" t="s">
        <v>35</v>
      </c>
      <c r="R11" s="5"/>
      <c r="S11" s="5" t="s">
        <v>37</v>
      </c>
      <c r="T11" s="5"/>
      <c r="U11" s="5" t="s">
        <v>38</v>
      </c>
    </row>
    <row r="12" spans="1:21" ht="15.75" customHeight="1">
      <c r="A12" s="1"/>
      <c r="B12" s="1"/>
      <c r="C12" s="5" t="s">
        <v>18</v>
      </c>
      <c r="D12" s="5"/>
      <c r="E12" s="5"/>
      <c r="F12" s="5"/>
      <c r="G12" s="5"/>
      <c r="H12" s="5"/>
      <c r="I12" s="5" t="s">
        <v>28</v>
      </c>
      <c r="J12" s="5"/>
      <c r="K12" s="5"/>
      <c r="L12" s="5"/>
      <c r="M12" s="5" t="s">
        <v>31</v>
      </c>
      <c r="N12" s="5"/>
      <c r="O12" s="5"/>
      <c r="P12" s="5"/>
      <c r="Q12" s="5"/>
      <c r="R12" s="5"/>
      <c r="S12" s="5" t="s">
        <v>20</v>
      </c>
      <c r="T12" s="5"/>
      <c r="U12" s="5" t="s">
        <v>39</v>
      </c>
    </row>
    <row r="13" spans="1:21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6"/>
    </row>
    <row r="14" spans="1:21" ht="15.75" customHeight="1">
      <c r="A14" s="13" t="s">
        <v>0</v>
      </c>
      <c r="B14" s="4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</row>
    <row r="15" spans="1:21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 customHeight="1">
      <c r="A16" s="18" t="s">
        <v>2</v>
      </c>
      <c r="B16" s="1"/>
      <c r="C16" s="7">
        <v>0</v>
      </c>
      <c r="D16" s="8"/>
      <c r="E16" s="8">
        <v>0</v>
      </c>
      <c r="F16" s="8"/>
      <c r="G16" s="8">
        <v>0</v>
      </c>
      <c r="H16" s="8"/>
      <c r="I16" s="8">
        <v>0</v>
      </c>
      <c r="J16" s="8"/>
      <c r="K16" s="8">
        <v>0</v>
      </c>
      <c r="L16" s="8"/>
      <c r="M16" s="8">
        <f>I16-K16</f>
        <v>0</v>
      </c>
      <c r="N16" s="8"/>
      <c r="O16" s="8">
        <v>0</v>
      </c>
      <c r="P16" s="8"/>
      <c r="Q16" s="8">
        <f>IF(ISERR(O16/I16),0,ROUND((+O16/I16)*100,2))</f>
        <v>0</v>
      </c>
      <c r="R16" s="8"/>
      <c r="S16" s="8">
        <v>0</v>
      </c>
      <c r="T16" s="8"/>
      <c r="U16" s="8">
        <v>0</v>
      </c>
    </row>
    <row r="17" spans="1:21" ht="15.75" customHeight="1">
      <c r="A17" s="18"/>
      <c r="B17" s="1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5.75" customHeight="1">
      <c r="A18" s="18" t="s">
        <v>3</v>
      </c>
      <c r="B18" s="1"/>
      <c r="C18" s="7">
        <v>0</v>
      </c>
      <c r="D18" s="8"/>
      <c r="E18" s="8">
        <v>0</v>
      </c>
      <c r="F18" s="8"/>
      <c r="G18" s="8">
        <v>0</v>
      </c>
      <c r="H18" s="8"/>
      <c r="I18" s="8">
        <v>0</v>
      </c>
      <c r="J18" s="8"/>
      <c r="K18" s="8">
        <v>0</v>
      </c>
      <c r="L18" s="8"/>
      <c r="M18" s="8">
        <f>I18-K18</f>
        <v>0</v>
      </c>
      <c r="N18" s="8"/>
      <c r="O18" s="8">
        <v>0</v>
      </c>
      <c r="P18" s="8"/>
      <c r="Q18" s="8">
        <f>IF(ISERR(O18/I18),0,ROUND((+O18/I18)*100,2))</f>
        <v>0</v>
      </c>
      <c r="R18" s="8"/>
      <c r="S18" s="8">
        <v>0</v>
      </c>
      <c r="T18" s="8"/>
      <c r="U18" s="8">
        <v>0</v>
      </c>
    </row>
    <row r="19" spans="1:21" ht="15.75" customHeight="1">
      <c r="A19" s="18"/>
      <c r="B19" s="1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5.75" customHeight="1">
      <c r="A20" s="18" t="s">
        <v>4</v>
      </c>
      <c r="B20" s="1"/>
      <c r="C20" s="7">
        <v>5</v>
      </c>
      <c r="D20" s="8"/>
      <c r="E20" s="8">
        <v>52</v>
      </c>
      <c r="F20" s="8"/>
      <c r="G20" s="8">
        <v>140875</v>
      </c>
      <c r="H20" s="8"/>
      <c r="I20" s="8">
        <v>2549.85</v>
      </c>
      <c r="J20" s="8"/>
      <c r="K20" s="8">
        <v>1535.55</v>
      </c>
      <c r="L20" s="8"/>
      <c r="M20" s="8">
        <f>I20-K20</f>
        <v>1014.3</v>
      </c>
      <c r="N20" s="8"/>
      <c r="O20" s="8">
        <v>0</v>
      </c>
      <c r="P20" s="8"/>
      <c r="Q20" s="8">
        <f>IF(ISERR(O20/I20),0,ROUND((+O20/I20)*100,2))</f>
        <v>0</v>
      </c>
      <c r="R20" s="8"/>
      <c r="S20" s="8">
        <v>0</v>
      </c>
      <c r="T20" s="8"/>
      <c r="U20" s="8">
        <v>40250</v>
      </c>
    </row>
    <row r="21" spans="1:21" ht="15.75" customHeight="1">
      <c r="A21" s="18"/>
      <c r="B21" s="1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5.75" customHeight="1">
      <c r="A22" s="18" t="s">
        <v>41</v>
      </c>
      <c r="B22" s="1"/>
      <c r="C22" s="7">
        <v>0</v>
      </c>
      <c r="D22" s="8"/>
      <c r="E22" s="8">
        <v>0</v>
      </c>
      <c r="F22" s="8"/>
      <c r="G22" s="8">
        <v>0</v>
      </c>
      <c r="H22" s="8"/>
      <c r="I22" s="8">
        <v>0</v>
      </c>
      <c r="J22" s="8"/>
      <c r="K22" s="8">
        <v>0</v>
      </c>
      <c r="L22" s="8"/>
      <c r="M22" s="8">
        <f>I22-K22</f>
        <v>0</v>
      </c>
      <c r="N22" s="8"/>
      <c r="O22" s="8">
        <v>0</v>
      </c>
      <c r="P22" s="8"/>
      <c r="Q22" s="8">
        <f>IF(ISERR(O22/I22),0,ROUND((+O22/I22)*100,2))</f>
        <v>0</v>
      </c>
      <c r="R22" s="8"/>
      <c r="S22" s="8">
        <v>0</v>
      </c>
      <c r="T22" s="8"/>
      <c r="U22" s="8">
        <v>0</v>
      </c>
    </row>
    <row r="23" spans="1:21" ht="15.75" customHeight="1">
      <c r="A23" s="18"/>
      <c r="B23" s="1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5.75" customHeight="1">
      <c r="A24" s="18" t="s">
        <v>5</v>
      </c>
      <c r="B24" s="1"/>
      <c r="C24" s="7">
        <v>0</v>
      </c>
      <c r="D24" s="8"/>
      <c r="E24" s="8">
        <v>0</v>
      </c>
      <c r="F24" s="8"/>
      <c r="G24" s="8">
        <v>0</v>
      </c>
      <c r="H24" s="8"/>
      <c r="I24" s="8">
        <v>0</v>
      </c>
      <c r="J24" s="8"/>
      <c r="K24" s="8">
        <v>0</v>
      </c>
      <c r="L24" s="8"/>
      <c r="M24" s="8">
        <f>I24-K24</f>
        <v>0</v>
      </c>
      <c r="N24" s="8"/>
      <c r="O24" s="8">
        <v>0</v>
      </c>
      <c r="P24" s="8"/>
      <c r="Q24" s="8">
        <f>IF(ISERR(O24/I24),0,ROUND((+O24/I24)*100,2))</f>
        <v>0</v>
      </c>
      <c r="R24" s="8"/>
      <c r="S24" s="8">
        <v>0</v>
      </c>
      <c r="T24" s="8"/>
      <c r="U24" s="8">
        <v>0</v>
      </c>
    </row>
    <row r="25" spans="1:21" ht="15.75" customHeight="1">
      <c r="A25" s="18"/>
      <c r="B25" s="1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5.75" customHeight="1">
      <c r="A26" s="18" t="s">
        <v>6</v>
      </c>
      <c r="B26" s="1"/>
      <c r="C26" s="7">
        <v>3</v>
      </c>
      <c r="D26" s="8"/>
      <c r="E26" s="8">
        <v>6</v>
      </c>
      <c r="F26" s="8"/>
      <c r="G26" s="8">
        <v>9725</v>
      </c>
      <c r="H26" s="8"/>
      <c r="I26" s="8">
        <v>329.68</v>
      </c>
      <c r="J26" s="8"/>
      <c r="K26" s="8">
        <v>197.42</v>
      </c>
      <c r="L26" s="8"/>
      <c r="M26" s="8">
        <f>I26-K26</f>
        <v>132.26000000000002</v>
      </c>
      <c r="N26" s="8"/>
      <c r="O26" s="8">
        <v>0</v>
      </c>
      <c r="P26" s="8"/>
      <c r="Q26" s="8">
        <f>IF(ISERR(O26/I26),0,ROUND((+O26/I26)*100,2))</f>
        <v>0</v>
      </c>
      <c r="R26" s="8"/>
      <c r="S26" s="8">
        <v>1075</v>
      </c>
      <c r="T26" s="8"/>
      <c r="U26" s="8">
        <v>0</v>
      </c>
    </row>
    <row r="27" spans="1:21" ht="15.75" customHeight="1">
      <c r="A27" s="18"/>
      <c r="B27" s="1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5.75" customHeight="1">
      <c r="A28" s="18" t="s">
        <v>7</v>
      </c>
      <c r="B28" s="1"/>
      <c r="C28" s="7">
        <v>0</v>
      </c>
      <c r="D28" s="8"/>
      <c r="E28" s="8">
        <v>0</v>
      </c>
      <c r="F28" s="8"/>
      <c r="G28" s="8">
        <v>0</v>
      </c>
      <c r="H28" s="8"/>
      <c r="I28" s="8">
        <v>0</v>
      </c>
      <c r="J28" s="8"/>
      <c r="K28" s="8">
        <v>0</v>
      </c>
      <c r="L28" s="8"/>
      <c r="M28" s="8">
        <f>I28-K28</f>
        <v>0</v>
      </c>
      <c r="N28" s="8"/>
      <c r="O28" s="8">
        <v>0</v>
      </c>
      <c r="P28" s="8"/>
      <c r="Q28" s="8">
        <f>IF(ISERR(O28/I28),0,ROUND((+O28/I28)*100,2))</f>
        <v>0</v>
      </c>
      <c r="R28" s="8"/>
      <c r="S28" s="8">
        <v>0</v>
      </c>
      <c r="T28" s="8"/>
      <c r="U28" s="8">
        <v>0</v>
      </c>
    </row>
    <row r="29" spans="1:21" ht="15.75" customHeight="1">
      <c r="A29" s="18"/>
      <c r="B29" s="1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5.75" customHeight="1">
      <c r="A30" s="18" t="s">
        <v>8</v>
      </c>
      <c r="B30" s="1"/>
      <c r="C30" s="7">
        <v>0</v>
      </c>
      <c r="D30" s="8"/>
      <c r="E30" s="8">
        <v>0</v>
      </c>
      <c r="F30" s="8"/>
      <c r="G30" s="8">
        <v>0</v>
      </c>
      <c r="H30" s="8"/>
      <c r="I30" s="8">
        <v>0</v>
      </c>
      <c r="J30" s="8"/>
      <c r="K30" s="8">
        <v>0</v>
      </c>
      <c r="L30" s="8"/>
      <c r="M30" s="8">
        <f>I30-K30</f>
        <v>0</v>
      </c>
      <c r="N30" s="8"/>
      <c r="O30" s="8">
        <v>0</v>
      </c>
      <c r="P30" s="8"/>
      <c r="Q30" s="8">
        <f>IF(ISERR(O30/I30),0,ROUND((+O30/I30)*100,2))</f>
        <v>0</v>
      </c>
      <c r="R30" s="8"/>
      <c r="S30" s="8">
        <v>0</v>
      </c>
      <c r="T30" s="8"/>
      <c r="U30" s="8">
        <v>0</v>
      </c>
    </row>
    <row r="31" spans="1:21" ht="15.75" customHeight="1">
      <c r="A31" s="18"/>
      <c r="B31" s="1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5.75" customHeight="1">
      <c r="A32" s="18" t="s">
        <v>9</v>
      </c>
      <c r="B32" s="1"/>
      <c r="C32" s="7">
        <v>0</v>
      </c>
      <c r="D32" s="8"/>
      <c r="E32" s="8">
        <v>0</v>
      </c>
      <c r="F32" s="8"/>
      <c r="G32" s="8">
        <v>0</v>
      </c>
      <c r="H32" s="8"/>
      <c r="I32" s="8">
        <v>0</v>
      </c>
      <c r="J32" s="8"/>
      <c r="K32" s="8">
        <v>0</v>
      </c>
      <c r="L32" s="8"/>
      <c r="M32" s="8">
        <f>I32-K32</f>
        <v>0</v>
      </c>
      <c r="N32" s="8"/>
      <c r="O32" s="8">
        <v>0</v>
      </c>
      <c r="P32" s="8"/>
      <c r="Q32" s="8">
        <f>IF(ISERR(O32/I32),0,ROUND((+O32/I32)*100,2))</f>
        <v>0</v>
      </c>
      <c r="R32" s="8"/>
      <c r="S32" s="8">
        <v>0</v>
      </c>
      <c r="T32" s="8"/>
      <c r="U32" s="8">
        <v>0</v>
      </c>
    </row>
    <row r="33" spans="1:21" ht="15.75" customHeight="1">
      <c r="A33" s="18"/>
      <c r="B33" s="1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5.75" customHeight="1">
      <c r="A34" s="18" t="s">
        <v>10</v>
      </c>
      <c r="B34" s="1"/>
      <c r="C34" s="7">
        <v>0</v>
      </c>
      <c r="D34" s="8"/>
      <c r="E34" s="8">
        <v>0</v>
      </c>
      <c r="F34" s="8"/>
      <c r="G34" s="8">
        <v>0</v>
      </c>
      <c r="H34" s="8"/>
      <c r="I34" s="8">
        <v>0</v>
      </c>
      <c r="J34" s="8"/>
      <c r="K34" s="8">
        <v>0</v>
      </c>
      <c r="L34" s="8"/>
      <c r="M34" s="8">
        <f>I34-K34</f>
        <v>0</v>
      </c>
      <c r="N34" s="8"/>
      <c r="O34" s="8">
        <v>0</v>
      </c>
      <c r="P34" s="8"/>
      <c r="Q34" s="8">
        <f>IF(ISERR(O34/I34),0,ROUND((+O34/I34)*100,2))</f>
        <v>0</v>
      </c>
      <c r="R34" s="8"/>
      <c r="S34" s="8">
        <v>0</v>
      </c>
      <c r="T34" s="8"/>
      <c r="U34" s="8">
        <v>0</v>
      </c>
    </row>
    <row r="35" spans="1:21" ht="15.75" customHeight="1">
      <c r="A35" s="18"/>
      <c r="B35" s="1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5.75" customHeight="1">
      <c r="A36" s="18" t="s">
        <v>11</v>
      </c>
      <c r="B36" s="1"/>
      <c r="C36" s="7">
        <v>0</v>
      </c>
      <c r="D36" s="8"/>
      <c r="E36" s="8">
        <v>0</v>
      </c>
      <c r="F36" s="8"/>
      <c r="G36" s="8">
        <v>0</v>
      </c>
      <c r="H36" s="8"/>
      <c r="I36" s="8">
        <v>0</v>
      </c>
      <c r="J36" s="8"/>
      <c r="K36" s="8">
        <v>0</v>
      </c>
      <c r="L36" s="8"/>
      <c r="M36" s="8">
        <f>I36-K36</f>
        <v>0</v>
      </c>
      <c r="N36" s="8"/>
      <c r="O36" s="8">
        <v>0</v>
      </c>
      <c r="P36" s="8"/>
      <c r="Q36" s="8">
        <f>IF(ISERR(O36/I36),0,ROUND((+O36/I36)*100,2))</f>
        <v>0</v>
      </c>
      <c r="R36" s="8"/>
      <c r="S36" s="8">
        <v>0</v>
      </c>
      <c r="T36" s="8"/>
      <c r="U36" s="8">
        <v>0</v>
      </c>
    </row>
    <row r="37" spans="1:21" ht="15.75" customHeight="1">
      <c r="A37" s="18"/>
      <c r="B37" s="1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5.75" customHeight="1">
      <c r="A38" s="18" t="s">
        <v>12</v>
      </c>
      <c r="B38" s="1"/>
      <c r="C38" s="7">
        <v>0</v>
      </c>
      <c r="D38" s="8"/>
      <c r="E38" s="8">
        <v>0</v>
      </c>
      <c r="F38" s="8"/>
      <c r="G38" s="8">
        <v>0</v>
      </c>
      <c r="H38" s="8"/>
      <c r="I38" s="8">
        <v>0</v>
      </c>
      <c r="J38" s="8"/>
      <c r="K38" s="8">
        <v>0</v>
      </c>
      <c r="L38" s="8"/>
      <c r="M38" s="8">
        <f>I38-K38</f>
        <v>0</v>
      </c>
      <c r="N38" s="8"/>
      <c r="O38" s="8">
        <v>0</v>
      </c>
      <c r="P38" s="8"/>
      <c r="Q38" s="8">
        <f>IF(ISERR(O38/I38),0,ROUND((+O38/I38)*100,2))</f>
        <v>0</v>
      </c>
      <c r="R38" s="8"/>
      <c r="S38" s="8">
        <v>0</v>
      </c>
      <c r="T38" s="8"/>
      <c r="U38" s="8">
        <v>0</v>
      </c>
    </row>
    <row r="39" spans="1:21" ht="15.75" customHeight="1">
      <c r="A39" s="18"/>
      <c r="B39" s="1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5.75" customHeight="1">
      <c r="A40" s="18" t="s">
        <v>13</v>
      </c>
      <c r="B40" s="1"/>
      <c r="C40" s="7">
        <v>0</v>
      </c>
      <c r="D40" s="8"/>
      <c r="E40" s="8">
        <v>0</v>
      </c>
      <c r="F40" s="8"/>
      <c r="G40" s="8">
        <v>0</v>
      </c>
      <c r="H40" s="8"/>
      <c r="I40" s="8">
        <v>0</v>
      </c>
      <c r="J40" s="8"/>
      <c r="K40" s="8">
        <v>0</v>
      </c>
      <c r="L40" s="8"/>
      <c r="M40" s="8">
        <f>I40-K40</f>
        <v>0</v>
      </c>
      <c r="N40" s="8"/>
      <c r="O40" s="8">
        <v>0</v>
      </c>
      <c r="P40" s="8"/>
      <c r="Q40" s="8">
        <f>IF(ISERR(O40/I40),0,ROUND((+O40/I40)*100,2))</f>
        <v>0</v>
      </c>
      <c r="R40" s="8"/>
      <c r="S40" s="8">
        <v>0</v>
      </c>
      <c r="T40" s="8"/>
      <c r="U40" s="8">
        <v>0</v>
      </c>
    </row>
    <row r="41" spans="1:21" ht="15.75" customHeight="1">
      <c r="A41" s="18"/>
      <c r="B41" s="1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5.75" customHeight="1">
      <c r="A42" s="18" t="s">
        <v>40</v>
      </c>
      <c r="B42" s="1"/>
      <c r="C42" s="7">
        <v>0</v>
      </c>
      <c r="D42" s="8"/>
      <c r="E42" s="8">
        <v>0</v>
      </c>
      <c r="F42" s="8"/>
      <c r="G42" s="8">
        <v>0</v>
      </c>
      <c r="H42" s="8"/>
      <c r="I42" s="8">
        <v>0</v>
      </c>
      <c r="J42" s="8"/>
      <c r="K42" s="8">
        <v>0</v>
      </c>
      <c r="L42" s="8"/>
      <c r="M42" s="8">
        <f>I42-K42</f>
        <v>0</v>
      </c>
      <c r="N42" s="8"/>
      <c r="O42" s="8">
        <v>0</v>
      </c>
      <c r="P42" s="8"/>
      <c r="Q42" s="8">
        <f>IF(ISERR(O42/I42),0,ROUND((+O42/I42)*100,2))</f>
        <v>0</v>
      </c>
      <c r="R42" s="8"/>
      <c r="S42" s="8">
        <v>0</v>
      </c>
      <c r="T42" s="8"/>
      <c r="U42" s="8">
        <v>0</v>
      </c>
    </row>
    <row r="43" spans="1:21" ht="15.75" customHeight="1">
      <c r="A43" s="18"/>
      <c r="B43" s="1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5.75" customHeight="1">
      <c r="A44" s="19" t="s">
        <v>0</v>
      </c>
      <c r="B44" s="4" t="s">
        <v>0</v>
      </c>
      <c r="C44" s="9" t="s">
        <v>0</v>
      </c>
      <c r="D44" s="10" t="s">
        <v>0</v>
      </c>
      <c r="E44" s="10" t="s">
        <v>0</v>
      </c>
      <c r="F44" s="10" t="s">
        <v>0</v>
      </c>
      <c r="G44" s="10" t="s">
        <v>0</v>
      </c>
      <c r="H44" s="10" t="s">
        <v>0</v>
      </c>
      <c r="I44" s="10" t="s">
        <v>0</v>
      </c>
      <c r="J44" s="10" t="s">
        <v>0</v>
      </c>
      <c r="K44" s="10" t="s">
        <v>0</v>
      </c>
      <c r="L44" s="10" t="s">
        <v>0</v>
      </c>
      <c r="M44" s="10" t="s">
        <v>0</v>
      </c>
      <c r="N44" s="10" t="s">
        <v>0</v>
      </c>
      <c r="O44" s="10" t="s">
        <v>0</v>
      </c>
      <c r="P44" s="10" t="s">
        <v>0</v>
      </c>
      <c r="Q44" s="10" t="s">
        <v>0</v>
      </c>
      <c r="R44" s="10" t="s">
        <v>0</v>
      </c>
      <c r="S44" s="10" t="s">
        <v>0</v>
      </c>
      <c r="T44" s="10" t="s">
        <v>0</v>
      </c>
      <c r="U44" s="10" t="s">
        <v>0</v>
      </c>
    </row>
    <row r="45" spans="1:21" ht="15.75" customHeight="1">
      <c r="A45" s="18"/>
      <c r="B45" s="1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5.75" customHeight="1">
      <c r="A46" s="18" t="s">
        <v>14</v>
      </c>
      <c r="B46" s="1"/>
      <c r="C46" s="7">
        <f>SUM(C16:C42)</f>
        <v>8</v>
      </c>
      <c r="D46" s="8"/>
      <c r="E46" s="8">
        <f>SUM(E16:E42)</f>
        <v>58</v>
      </c>
      <c r="F46" s="8"/>
      <c r="G46" s="8">
        <f>SUM(G16:G42)</f>
        <v>150600</v>
      </c>
      <c r="H46" s="8"/>
      <c r="I46" s="8">
        <f>SUM(I16:I42)</f>
        <v>2879.5299999999997</v>
      </c>
      <c r="J46" s="8"/>
      <c r="K46" s="8">
        <f>SUM(K16:K42)</f>
        <v>1732.97</v>
      </c>
      <c r="L46" s="8"/>
      <c r="M46" s="8">
        <f>SUM(M16:M42)</f>
        <v>1146.56</v>
      </c>
      <c r="N46" s="8"/>
      <c r="O46" s="8">
        <f>SUM(O16:O42)</f>
        <v>0</v>
      </c>
      <c r="P46" s="8"/>
      <c r="Q46" s="8">
        <f>IF(ISERR(O46/I46),0,ROUND((+O46/I46)*100,2))</f>
        <v>0</v>
      </c>
      <c r="R46" s="8"/>
      <c r="S46" s="8">
        <f>SUM(S16:S42)</f>
        <v>1075</v>
      </c>
      <c r="T46" s="8"/>
      <c r="U46" s="8">
        <f>SUM(U16:U42)</f>
        <v>40250</v>
      </c>
    </row>
    <row r="47" spans="1:2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 customHeight="1">
      <c r="A48" s="13" t="s">
        <v>15</v>
      </c>
      <c r="B48" s="4" t="s">
        <v>15</v>
      </c>
      <c r="C48" s="4" t="s">
        <v>15</v>
      </c>
      <c r="D48" s="4" t="s">
        <v>15</v>
      </c>
      <c r="E48" s="4" t="s">
        <v>15</v>
      </c>
      <c r="F48" s="4" t="s">
        <v>15</v>
      </c>
      <c r="G48" s="4" t="s">
        <v>15</v>
      </c>
      <c r="H48" s="4" t="s">
        <v>15</v>
      </c>
      <c r="I48" s="4" t="s">
        <v>15</v>
      </c>
      <c r="J48" s="4" t="s">
        <v>15</v>
      </c>
      <c r="K48" s="4" t="s">
        <v>15</v>
      </c>
      <c r="L48" s="4" t="s">
        <v>15</v>
      </c>
      <c r="M48" s="4" t="s">
        <v>15</v>
      </c>
      <c r="N48" s="4" t="s">
        <v>15</v>
      </c>
      <c r="O48" s="4" t="s">
        <v>15</v>
      </c>
      <c r="P48" s="4" t="s">
        <v>15</v>
      </c>
      <c r="Q48" s="4" t="s">
        <v>15</v>
      </c>
      <c r="R48" s="4" t="s">
        <v>15</v>
      </c>
      <c r="S48" s="4" t="s">
        <v>15</v>
      </c>
      <c r="T48" s="4" t="s">
        <v>15</v>
      </c>
      <c r="U48" s="4" t="s">
        <v>15</v>
      </c>
    </row>
    <row r="49" ht="15.75" customHeight="1"/>
    <row r="50" ht="15.75" customHeight="1"/>
  </sheetData>
  <printOptions horizontalCentered="1" verticalCentered="1"/>
  <pageMargins left="0.25" right="0.25" top="0.5" bottom="0.4" header="0" footer="0"/>
  <pageSetup fitToHeight="1" fitToWidth="1" horizontalDpi="300" verticalDpi="3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0.6640625" style="1" customWidth="1"/>
    <col min="2" max="2" width="1.66796875" style="1" customWidth="1"/>
    <col min="3" max="3" width="11.6640625" style="1" customWidth="1"/>
    <col min="4" max="4" width="1.66796875" style="1" customWidth="1"/>
    <col min="5" max="5" width="11.6640625" style="1" customWidth="1"/>
    <col min="6" max="6" width="1.66796875" style="1" customWidth="1"/>
    <col min="7" max="7" width="16.6640625" style="1" customWidth="1"/>
    <col min="8" max="8" width="1.66796875" style="1" customWidth="1"/>
    <col min="9" max="9" width="14.6640625" style="1" customWidth="1"/>
    <col min="10" max="10" width="1.66796875" style="1" customWidth="1"/>
    <col min="11" max="11" width="14.6640625" style="1" customWidth="1"/>
    <col min="12" max="12" width="1.66796875" style="1" customWidth="1"/>
    <col min="13" max="13" width="14.6640625" style="1" customWidth="1"/>
    <col min="14" max="14" width="1.66796875" style="1" customWidth="1"/>
    <col min="15" max="15" width="14.6640625" style="1" customWidth="1"/>
    <col min="16" max="16" width="1.66796875" style="1" customWidth="1"/>
    <col min="17" max="17" width="11.6640625" style="1" customWidth="1"/>
    <col min="18" max="18" width="1.66796875" style="1" customWidth="1"/>
    <col min="19" max="19" width="14.6640625" style="1" customWidth="1"/>
    <col min="20" max="20" width="1.66796875" style="1" customWidth="1"/>
    <col min="21" max="21" width="14.6640625" style="1" customWidth="1"/>
    <col min="22" max="16384" width="9.6640625" style="1" customWidth="1"/>
  </cols>
  <sheetData>
    <row r="1" spans="1:13" ht="15.75" customHeight="1">
      <c r="A1" s="11"/>
      <c r="G1" s="2" t="s">
        <v>21</v>
      </c>
      <c r="H1" s="3"/>
      <c r="I1" s="3"/>
      <c r="J1" s="3"/>
      <c r="K1" s="3"/>
      <c r="L1" s="3"/>
      <c r="M1" s="3"/>
    </row>
    <row r="2" spans="1:11" ht="15.75" customHeight="1">
      <c r="A2" s="12"/>
      <c r="I2" s="2" t="s">
        <v>25</v>
      </c>
      <c r="J2" s="3"/>
      <c r="K2" s="3"/>
    </row>
    <row r="3" ht="15.75" customHeight="1">
      <c r="A3" s="12"/>
    </row>
    <row r="4" spans="7:13" ht="15.75" customHeight="1">
      <c r="G4" s="2" t="s">
        <v>43</v>
      </c>
      <c r="H4" s="3"/>
      <c r="I4" s="3"/>
      <c r="J4" s="3"/>
      <c r="K4" s="3"/>
      <c r="L4" s="3"/>
      <c r="M4" s="3"/>
    </row>
    <row r="5" spans="7:13" ht="15.75" customHeight="1">
      <c r="G5" s="2" t="s">
        <v>22</v>
      </c>
      <c r="H5" s="3"/>
      <c r="I5" s="3"/>
      <c r="J5" s="3"/>
      <c r="K5" s="3"/>
      <c r="L5" s="3"/>
      <c r="M5" s="3"/>
    </row>
    <row r="6" spans="7:13" ht="15.75" customHeight="1">
      <c r="G6" s="2" t="s">
        <v>45</v>
      </c>
      <c r="H6" s="3"/>
      <c r="I6" s="3"/>
      <c r="J6" s="3"/>
      <c r="K6" s="3"/>
      <c r="L6" s="3"/>
      <c r="M6" s="3"/>
    </row>
    <row r="7" ht="15.75" customHeight="1"/>
    <row r="8" spans="1:21" ht="15.75" customHeight="1">
      <c r="A8" s="13" t="s">
        <v>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4" t="s">
        <v>0</v>
      </c>
      <c r="U8" s="4" t="s">
        <v>0</v>
      </c>
    </row>
    <row r="9" spans="1:21" ht="15.75" customHeight="1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3:21" ht="15.75" customHeight="1">
      <c r="C10" s="5" t="s">
        <v>16</v>
      </c>
      <c r="D10" s="5"/>
      <c r="E10" s="5" t="s">
        <v>19</v>
      </c>
      <c r="F10" s="5"/>
      <c r="G10" s="5" t="s">
        <v>23</v>
      </c>
      <c r="H10" s="5"/>
      <c r="I10" s="5" t="s">
        <v>26</v>
      </c>
      <c r="J10" s="5"/>
      <c r="K10" s="5"/>
      <c r="L10" s="5"/>
      <c r="M10" s="5" t="s">
        <v>29</v>
      </c>
      <c r="N10" s="5"/>
      <c r="O10" s="5" t="s">
        <v>32</v>
      </c>
      <c r="P10" s="5"/>
      <c r="Q10" s="5" t="s">
        <v>34</v>
      </c>
      <c r="R10" s="5"/>
      <c r="S10" s="5" t="s">
        <v>36</v>
      </c>
      <c r="T10" s="5"/>
      <c r="U10" s="5" t="s">
        <v>16</v>
      </c>
    </row>
    <row r="11" spans="1:21" ht="15.75" customHeight="1">
      <c r="A11" s="14" t="s">
        <v>1</v>
      </c>
      <c r="C11" s="5" t="s">
        <v>17</v>
      </c>
      <c r="D11" s="5"/>
      <c r="E11" s="5" t="s">
        <v>20</v>
      </c>
      <c r="F11" s="5"/>
      <c r="G11" s="5" t="s">
        <v>24</v>
      </c>
      <c r="H11" s="5"/>
      <c r="I11" s="5" t="s">
        <v>27</v>
      </c>
      <c r="J11" s="5"/>
      <c r="K11" s="5" t="s">
        <v>28</v>
      </c>
      <c r="L11" s="5"/>
      <c r="M11" s="5" t="s">
        <v>30</v>
      </c>
      <c r="N11" s="5"/>
      <c r="O11" s="5" t="s">
        <v>33</v>
      </c>
      <c r="P11" s="5"/>
      <c r="Q11" s="5" t="s">
        <v>35</v>
      </c>
      <c r="R11" s="5"/>
      <c r="S11" s="5" t="s">
        <v>37</v>
      </c>
      <c r="T11" s="5"/>
      <c r="U11" s="5" t="s">
        <v>38</v>
      </c>
    </row>
    <row r="12" spans="3:21" ht="15.75" customHeight="1">
      <c r="C12" s="5" t="s">
        <v>18</v>
      </c>
      <c r="D12" s="5"/>
      <c r="E12" s="5"/>
      <c r="F12" s="5"/>
      <c r="G12" s="5"/>
      <c r="H12" s="5"/>
      <c r="I12" s="5" t="s">
        <v>28</v>
      </c>
      <c r="J12" s="5"/>
      <c r="K12" s="5"/>
      <c r="L12" s="5"/>
      <c r="M12" s="5" t="s">
        <v>31</v>
      </c>
      <c r="N12" s="5"/>
      <c r="O12" s="5"/>
      <c r="P12" s="5"/>
      <c r="Q12" s="5"/>
      <c r="R12" s="5"/>
      <c r="S12" s="5" t="s">
        <v>20</v>
      </c>
      <c r="T12" s="5"/>
      <c r="U12" s="5" t="s">
        <v>39</v>
      </c>
    </row>
    <row r="13" ht="15.75" customHeight="1">
      <c r="U13" s="6"/>
    </row>
    <row r="14" spans="1:21" ht="15.75" customHeight="1">
      <c r="A14" s="13" t="s">
        <v>0</v>
      </c>
      <c r="B14" s="4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</row>
    <row r="15" ht="15.75" customHeight="1"/>
    <row r="16" spans="1:21" ht="15.75" customHeight="1">
      <c r="A16" s="18" t="s">
        <v>2</v>
      </c>
      <c r="C16" s="7">
        <v>1338</v>
      </c>
      <c r="D16" s="8"/>
      <c r="E16" s="8">
        <v>9632.53</v>
      </c>
      <c r="F16" s="8"/>
      <c r="G16" s="8">
        <v>9169835.57</v>
      </c>
      <c r="H16" s="8"/>
      <c r="I16" s="8">
        <v>383090.77</v>
      </c>
      <c r="J16" s="8"/>
      <c r="K16" s="8">
        <v>90781.45</v>
      </c>
      <c r="L16" s="8"/>
      <c r="M16" s="8">
        <f>I16-K16</f>
        <v>292309.32</v>
      </c>
      <c r="N16" s="8"/>
      <c r="O16" s="8">
        <v>0</v>
      </c>
      <c r="P16" s="8"/>
      <c r="Q16" s="8">
        <f>IF(ISERR(O16/I16),0,ROUND((+O16/I16)*100,2))</f>
        <v>0</v>
      </c>
      <c r="R16" s="8"/>
      <c r="S16" s="8">
        <v>65881.68</v>
      </c>
      <c r="T16" s="8"/>
      <c r="U16" s="8">
        <v>0</v>
      </c>
    </row>
    <row r="17" spans="1:21" ht="15.75" customHeight="1">
      <c r="A17" s="18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5.75" customHeight="1">
      <c r="A18" s="18" t="s">
        <v>3</v>
      </c>
      <c r="C18" s="7">
        <v>914</v>
      </c>
      <c r="D18" s="8"/>
      <c r="E18" s="8">
        <v>7306.98</v>
      </c>
      <c r="F18" s="8"/>
      <c r="G18" s="8">
        <v>17554258.86</v>
      </c>
      <c r="H18" s="8"/>
      <c r="I18" s="8">
        <v>402164.1</v>
      </c>
      <c r="J18" s="8"/>
      <c r="K18" s="8">
        <v>94793.1</v>
      </c>
      <c r="L18" s="8"/>
      <c r="M18" s="8">
        <f>I18-K18</f>
        <v>307371</v>
      </c>
      <c r="N18" s="8"/>
      <c r="O18" s="8">
        <v>0</v>
      </c>
      <c r="P18" s="8"/>
      <c r="Q18" s="8">
        <f>IF(ISERR(O18/I18),0,ROUND((+O18/I18)*100,2))</f>
        <v>0</v>
      </c>
      <c r="R18" s="8"/>
      <c r="S18" s="8">
        <v>0</v>
      </c>
      <c r="T18" s="8"/>
      <c r="U18" s="8">
        <v>8052066.5</v>
      </c>
    </row>
    <row r="19" spans="1:21" ht="15.75" customHeight="1">
      <c r="A19" s="18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5.75" customHeight="1">
      <c r="A20" s="18" t="s">
        <v>4</v>
      </c>
      <c r="C20" s="7">
        <v>1713</v>
      </c>
      <c r="D20" s="8"/>
      <c r="E20" s="8">
        <v>9510.06</v>
      </c>
      <c r="F20" s="8"/>
      <c r="G20" s="8">
        <v>31212401.24</v>
      </c>
      <c r="H20" s="8"/>
      <c r="I20" s="8">
        <v>1689781.21</v>
      </c>
      <c r="J20" s="8"/>
      <c r="K20" s="8">
        <v>424488.98</v>
      </c>
      <c r="L20" s="8"/>
      <c r="M20" s="8">
        <f>I20-K20</f>
        <v>1265292.23</v>
      </c>
      <c r="N20" s="8"/>
      <c r="O20" s="8">
        <v>52395</v>
      </c>
      <c r="P20" s="8"/>
      <c r="Q20" s="8">
        <f>IF(ISERR(O20/I20),0,ROUND((+O20/I20)*100,2))</f>
        <v>3.1</v>
      </c>
      <c r="R20" s="8"/>
      <c r="S20" s="8">
        <v>0</v>
      </c>
      <c r="T20" s="8"/>
      <c r="U20" s="8">
        <v>8971913</v>
      </c>
    </row>
    <row r="21" spans="1:21" ht="15.75" customHeight="1">
      <c r="A21" s="18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5.75" customHeight="1">
      <c r="A22" s="18" t="s">
        <v>41</v>
      </c>
      <c r="C22" s="7">
        <v>17</v>
      </c>
      <c r="D22" s="8"/>
      <c r="E22" s="8">
        <v>149</v>
      </c>
      <c r="F22" s="8"/>
      <c r="G22" s="8">
        <v>1083900</v>
      </c>
      <c r="H22" s="8"/>
      <c r="I22" s="8">
        <v>32522.19</v>
      </c>
      <c r="J22" s="8"/>
      <c r="K22" s="8">
        <v>7695.69</v>
      </c>
      <c r="L22" s="8"/>
      <c r="M22" s="8">
        <f>I22-K22</f>
        <v>24826.5</v>
      </c>
      <c r="N22" s="8"/>
      <c r="O22" s="8">
        <v>0</v>
      </c>
      <c r="P22" s="8"/>
      <c r="Q22" s="8">
        <f>IF(ISERR(O22/I22),0,ROUND((+O22/I22)*100,2))</f>
        <v>0</v>
      </c>
      <c r="R22" s="8"/>
      <c r="S22" s="8">
        <v>108390</v>
      </c>
      <c r="T22" s="8"/>
      <c r="U22" s="8">
        <v>0</v>
      </c>
    </row>
    <row r="23" spans="1:21" ht="15.75" customHeight="1">
      <c r="A23" s="18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5.75" customHeight="1">
      <c r="A24" s="18" t="s">
        <v>5</v>
      </c>
      <c r="C24" s="7">
        <v>0</v>
      </c>
      <c r="D24" s="8"/>
      <c r="E24" s="8">
        <v>0</v>
      </c>
      <c r="F24" s="8"/>
      <c r="G24" s="8">
        <v>0</v>
      </c>
      <c r="H24" s="8"/>
      <c r="I24" s="8">
        <v>0</v>
      </c>
      <c r="J24" s="8"/>
      <c r="K24" s="8">
        <v>0</v>
      </c>
      <c r="L24" s="8"/>
      <c r="M24" s="8">
        <f>I24-K24</f>
        <v>0</v>
      </c>
      <c r="N24" s="8"/>
      <c r="O24" s="8">
        <v>0</v>
      </c>
      <c r="P24" s="8"/>
      <c r="Q24" s="8">
        <f>IF(ISERR(O24/I24),0,ROUND((+O24/I24)*100,2))</f>
        <v>0</v>
      </c>
      <c r="R24" s="8"/>
      <c r="S24" s="8">
        <v>0</v>
      </c>
      <c r="T24" s="8"/>
      <c r="U24" s="8">
        <v>0</v>
      </c>
    </row>
    <row r="25" spans="1:21" ht="15.75" customHeight="1">
      <c r="A25" s="18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5.75" customHeight="1">
      <c r="A26" s="18" t="s">
        <v>6</v>
      </c>
      <c r="C26" s="7">
        <v>302</v>
      </c>
      <c r="D26" s="8"/>
      <c r="E26" s="8">
        <v>1472.25</v>
      </c>
      <c r="F26" s="8"/>
      <c r="G26" s="8">
        <v>2733799.75</v>
      </c>
      <c r="H26" s="8"/>
      <c r="I26" s="8">
        <v>262290.15</v>
      </c>
      <c r="J26" s="8"/>
      <c r="K26" s="8">
        <v>69438.59</v>
      </c>
      <c r="L26" s="8"/>
      <c r="M26" s="8">
        <f>I26-K26</f>
        <v>192851.56000000003</v>
      </c>
      <c r="N26" s="8"/>
      <c r="O26" s="8">
        <v>497158.85</v>
      </c>
      <c r="P26" s="8"/>
      <c r="Q26" s="8">
        <f>IF(ISERR(O26/I26),0,ROUND((+O26/I26)*100,2))</f>
        <v>189.55</v>
      </c>
      <c r="R26" s="8"/>
      <c r="S26" s="8">
        <v>232017.5</v>
      </c>
      <c r="T26" s="8"/>
      <c r="U26" s="8">
        <v>0</v>
      </c>
    </row>
    <row r="27" spans="1:21" ht="15.75" customHeight="1">
      <c r="A27" s="18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5.75" customHeight="1">
      <c r="A28" s="18" t="s">
        <v>7</v>
      </c>
      <c r="C28" s="7">
        <v>21</v>
      </c>
      <c r="D28" s="8"/>
      <c r="E28" s="8">
        <v>104</v>
      </c>
      <c r="F28" s="8"/>
      <c r="G28" s="8">
        <v>269590.6</v>
      </c>
      <c r="H28" s="8"/>
      <c r="I28" s="8">
        <v>8103.07</v>
      </c>
      <c r="J28" s="8"/>
      <c r="K28" s="8">
        <v>1914.1</v>
      </c>
      <c r="L28" s="8"/>
      <c r="M28" s="8">
        <f>I28-K28</f>
        <v>6188.969999999999</v>
      </c>
      <c r="N28" s="8"/>
      <c r="O28" s="8">
        <v>0</v>
      </c>
      <c r="P28" s="8"/>
      <c r="Q28" s="8">
        <f>IF(ISERR(O28/I28),0,ROUND((+O28/I28)*100,2))</f>
        <v>0</v>
      </c>
      <c r="R28" s="8"/>
      <c r="S28" s="8">
        <v>15890.01</v>
      </c>
      <c r="T28" s="8"/>
      <c r="U28" s="8">
        <v>0</v>
      </c>
    </row>
    <row r="29" spans="1:21" ht="15.75" customHeight="1">
      <c r="A29" s="18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5.75" customHeight="1">
      <c r="A30" s="18" t="s">
        <v>8</v>
      </c>
      <c r="C30" s="7">
        <v>8</v>
      </c>
      <c r="D30" s="8"/>
      <c r="E30" s="8">
        <v>19</v>
      </c>
      <c r="F30" s="8"/>
      <c r="G30" s="8">
        <v>48000</v>
      </c>
      <c r="H30" s="8"/>
      <c r="I30" s="8">
        <v>929.7</v>
      </c>
      <c r="J30" s="8"/>
      <c r="K30" s="8">
        <v>225.6</v>
      </c>
      <c r="L30" s="8"/>
      <c r="M30" s="8">
        <f>I30-K30</f>
        <v>704.1</v>
      </c>
      <c r="N30" s="8"/>
      <c r="O30" s="8">
        <v>0</v>
      </c>
      <c r="P30" s="8"/>
      <c r="Q30" s="8">
        <f>IF(ISERR(O30/I30),0,ROUND((+O30/I30)*100,2))</f>
        <v>0</v>
      </c>
      <c r="R30" s="8"/>
      <c r="S30" s="8">
        <v>0</v>
      </c>
      <c r="T30" s="8"/>
      <c r="U30" s="8">
        <v>3019</v>
      </c>
    </row>
    <row r="31" spans="1:21" ht="15.75" customHeight="1">
      <c r="A31" s="18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5.75" customHeight="1">
      <c r="A32" s="18" t="s">
        <v>9</v>
      </c>
      <c r="C32" s="7">
        <v>161</v>
      </c>
      <c r="D32" s="8"/>
      <c r="E32" s="8">
        <v>1000.11</v>
      </c>
      <c r="F32" s="8"/>
      <c r="G32" s="8">
        <v>1985581.18</v>
      </c>
      <c r="H32" s="8"/>
      <c r="I32" s="8">
        <v>59501.27</v>
      </c>
      <c r="J32" s="8"/>
      <c r="K32" s="8">
        <v>14097.59</v>
      </c>
      <c r="L32" s="8"/>
      <c r="M32" s="8">
        <f>I32-K32</f>
        <v>45403.67999999999</v>
      </c>
      <c r="N32" s="8"/>
      <c r="O32" s="8">
        <v>0</v>
      </c>
      <c r="P32" s="8"/>
      <c r="Q32" s="8">
        <f>IF(ISERR(O32/I32),0,ROUND((+O32/I32)*100,2))</f>
        <v>0</v>
      </c>
      <c r="R32" s="8"/>
      <c r="S32" s="8">
        <v>333391.78</v>
      </c>
      <c r="T32" s="8"/>
      <c r="U32" s="8">
        <v>0</v>
      </c>
    </row>
    <row r="33" spans="1:21" ht="15.75" customHeight="1">
      <c r="A33" s="18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5.75" customHeight="1">
      <c r="A34" s="18" t="s">
        <v>10</v>
      </c>
      <c r="C34" s="7">
        <v>101</v>
      </c>
      <c r="D34" s="8"/>
      <c r="E34" s="8">
        <v>587.61</v>
      </c>
      <c r="F34" s="8"/>
      <c r="G34" s="8">
        <v>1770651.45</v>
      </c>
      <c r="H34" s="8"/>
      <c r="I34" s="8">
        <v>34987.47</v>
      </c>
      <c r="J34" s="8"/>
      <c r="K34" s="8">
        <v>8322.12</v>
      </c>
      <c r="L34" s="8"/>
      <c r="M34" s="8">
        <f>I34-K34</f>
        <v>26665.35</v>
      </c>
      <c r="N34" s="8"/>
      <c r="O34" s="8">
        <v>0</v>
      </c>
      <c r="P34" s="8"/>
      <c r="Q34" s="8">
        <f>IF(ISERR(O34/I34),0,ROUND((+O34/I34)*100,2))</f>
        <v>0</v>
      </c>
      <c r="R34" s="8"/>
      <c r="S34" s="8">
        <v>0</v>
      </c>
      <c r="T34" s="8"/>
      <c r="U34" s="8">
        <v>104963</v>
      </c>
    </row>
    <row r="35" spans="1:21" ht="15.75" customHeight="1">
      <c r="A35" s="18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5.75" customHeight="1">
      <c r="A36" s="18" t="s">
        <v>11</v>
      </c>
      <c r="C36" s="7">
        <v>16</v>
      </c>
      <c r="D36" s="8"/>
      <c r="E36" s="8">
        <v>97.5</v>
      </c>
      <c r="F36" s="8"/>
      <c r="G36" s="8">
        <v>120924</v>
      </c>
      <c r="H36" s="8"/>
      <c r="I36" s="8">
        <v>3639.81</v>
      </c>
      <c r="J36" s="8"/>
      <c r="K36" s="8">
        <v>858.56</v>
      </c>
      <c r="L36" s="8"/>
      <c r="M36" s="8">
        <f>I36-K36</f>
        <v>2781.25</v>
      </c>
      <c r="N36" s="8"/>
      <c r="O36" s="8">
        <v>0</v>
      </c>
      <c r="P36" s="8"/>
      <c r="Q36" s="8">
        <f>IF(ISERR(O36/I36),0,ROUND((+O36/I36)*100,2))</f>
        <v>0</v>
      </c>
      <c r="R36" s="8"/>
      <c r="S36" s="8">
        <v>10077</v>
      </c>
      <c r="T36" s="8"/>
      <c r="U36" s="8">
        <v>0</v>
      </c>
    </row>
    <row r="37" spans="1:21" ht="15.75" customHeight="1">
      <c r="A37" s="18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5.75" customHeight="1">
      <c r="A38" s="18" t="s">
        <v>12</v>
      </c>
      <c r="C38" s="7">
        <v>14</v>
      </c>
      <c r="D38" s="8"/>
      <c r="E38" s="8">
        <v>59.5</v>
      </c>
      <c r="F38" s="8"/>
      <c r="G38" s="8">
        <v>134260</v>
      </c>
      <c r="H38" s="8"/>
      <c r="I38" s="8">
        <v>2671.77</v>
      </c>
      <c r="J38" s="8"/>
      <c r="K38" s="8">
        <v>631.02</v>
      </c>
      <c r="L38" s="8"/>
      <c r="M38" s="8">
        <f>I38-K38</f>
        <v>2040.75</v>
      </c>
      <c r="N38" s="8"/>
      <c r="O38" s="8">
        <v>0</v>
      </c>
      <c r="P38" s="8"/>
      <c r="Q38" s="8">
        <f>IF(ISERR(O38/I38),0,ROUND((+O38/I38)*100,2))</f>
        <v>0</v>
      </c>
      <c r="R38" s="8"/>
      <c r="S38" s="8">
        <v>0</v>
      </c>
      <c r="T38" s="8"/>
      <c r="U38" s="8">
        <v>44150</v>
      </c>
    </row>
    <row r="39" spans="1:21" ht="15.75" customHeight="1">
      <c r="A39" s="18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5.75" customHeight="1">
      <c r="A40" s="18" t="s">
        <v>13</v>
      </c>
      <c r="C40" s="7">
        <v>173</v>
      </c>
      <c r="D40" s="8"/>
      <c r="E40" s="8">
        <v>1377.51</v>
      </c>
      <c r="F40" s="8"/>
      <c r="G40" s="8">
        <v>3455278.5</v>
      </c>
      <c r="H40" s="8"/>
      <c r="I40" s="8">
        <v>183610.32</v>
      </c>
      <c r="J40" s="8"/>
      <c r="K40" s="8">
        <v>46991.83</v>
      </c>
      <c r="L40" s="8"/>
      <c r="M40" s="8">
        <f>I40-K40</f>
        <v>136618.49</v>
      </c>
      <c r="N40" s="8"/>
      <c r="O40" s="8">
        <v>0</v>
      </c>
      <c r="P40" s="8"/>
      <c r="Q40" s="8">
        <f>IF(ISERR(O40/I40),0,ROUND((+O40/I40)*100,2))</f>
        <v>0</v>
      </c>
      <c r="R40" s="8"/>
      <c r="S40" s="8">
        <v>628847</v>
      </c>
      <c r="T40" s="8"/>
      <c r="U40" s="8">
        <v>0</v>
      </c>
    </row>
    <row r="41" spans="1:21" ht="15.75" customHeight="1">
      <c r="A41" s="18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5.75" customHeight="1">
      <c r="A42" s="18" t="s">
        <v>40</v>
      </c>
      <c r="C42" s="7">
        <v>13</v>
      </c>
      <c r="D42" s="8"/>
      <c r="E42" s="8">
        <v>42</v>
      </c>
      <c r="F42" s="8"/>
      <c r="G42" s="8">
        <v>61800</v>
      </c>
      <c r="H42" s="8"/>
      <c r="I42" s="8">
        <v>1229.82</v>
      </c>
      <c r="J42" s="8"/>
      <c r="K42" s="8">
        <v>290.46</v>
      </c>
      <c r="L42" s="8"/>
      <c r="M42" s="8">
        <f>I42-K42</f>
        <v>939.3599999999999</v>
      </c>
      <c r="N42" s="8"/>
      <c r="O42" s="8">
        <v>0</v>
      </c>
      <c r="P42" s="8"/>
      <c r="Q42" s="8">
        <f>IF(ISERR(O42/I42),0,ROUND((+O42/I42)*100,2))</f>
        <v>0</v>
      </c>
      <c r="R42" s="8"/>
      <c r="S42" s="8">
        <v>0</v>
      </c>
      <c r="T42" s="8"/>
      <c r="U42" s="8">
        <v>37500</v>
      </c>
    </row>
    <row r="43" spans="1:21" ht="15.75" customHeight="1">
      <c r="A43" s="18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5.75" customHeight="1">
      <c r="A44" s="19" t="s">
        <v>0</v>
      </c>
      <c r="B44" s="4" t="s">
        <v>0</v>
      </c>
      <c r="C44" s="9" t="s">
        <v>0</v>
      </c>
      <c r="D44" s="10" t="s">
        <v>0</v>
      </c>
      <c r="E44" s="10" t="s">
        <v>0</v>
      </c>
      <c r="F44" s="10" t="s">
        <v>0</v>
      </c>
      <c r="G44" s="10" t="s">
        <v>0</v>
      </c>
      <c r="H44" s="10" t="s">
        <v>0</v>
      </c>
      <c r="I44" s="10" t="s">
        <v>0</v>
      </c>
      <c r="J44" s="10" t="s">
        <v>0</v>
      </c>
      <c r="K44" s="10" t="s">
        <v>0</v>
      </c>
      <c r="L44" s="10" t="s">
        <v>0</v>
      </c>
      <c r="M44" s="10" t="s">
        <v>0</v>
      </c>
      <c r="N44" s="10" t="s">
        <v>0</v>
      </c>
      <c r="O44" s="10" t="s">
        <v>0</v>
      </c>
      <c r="P44" s="10" t="s">
        <v>0</v>
      </c>
      <c r="Q44" s="10" t="s">
        <v>0</v>
      </c>
      <c r="R44" s="10" t="s">
        <v>0</v>
      </c>
      <c r="S44" s="10" t="s">
        <v>0</v>
      </c>
      <c r="T44" s="10" t="s">
        <v>0</v>
      </c>
      <c r="U44" s="10" t="s">
        <v>0</v>
      </c>
    </row>
    <row r="45" spans="1:21" ht="15.75" customHeight="1">
      <c r="A45" s="18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5.75" customHeight="1">
      <c r="A46" s="18" t="s">
        <v>14</v>
      </c>
      <c r="C46" s="7">
        <f>SUM(C16:C42)</f>
        <v>4791</v>
      </c>
      <c r="D46" s="8"/>
      <c r="E46" s="8">
        <f>SUM(E16:E42)</f>
        <v>31358.05</v>
      </c>
      <c r="F46" s="8"/>
      <c r="G46" s="8">
        <f>SUM(G16:G42)</f>
        <v>69600281.15</v>
      </c>
      <c r="H46" s="8"/>
      <c r="I46" s="8">
        <f>SUM(I16:I42)</f>
        <v>3064521.65</v>
      </c>
      <c r="J46" s="8"/>
      <c r="K46" s="8">
        <f>SUM(K16:K42)</f>
        <v>760529.0899999999</v>
      </c>
      <c r="L46" s="8"/>
      <c r="M46" s="8">
        <f>SUM(M16:M42)</f>
        <v>2303992.56</v>
      </c>
      <c r="N46" s="8"/>
      <c r="O46" s="8">
        <f>SUM(O16:O42)</f>
        <v>549553.85</v>
      </c>
      <c r="P46" s="8"/>
      <c r="Q46" s="8">
        <f>IF(ISERR(O46/I46),0,ROUND((+O46/I46)*100,2))</f>
        <v>17.93</v>
      </c>
      <c r="R46" s="8"/>
      <c r="S46" s="8">
        <f>SUM(S16:S42)</f>
        <v>1394494.97</v>
      </c>
      <c r="T46" s="8"/>
      <c r="U46" s="8">
        <f>SUM(U16:U42)</f>
        <v>17213611.5</v>
      </c>
    </row>
    <row r="47" ht="15.75" customHeight="1"/>
    <row r="48" spans="1:21" ht="15.75" customHeight="1">
      <c r="A48" s="13" t="s">
        <v>15</v>
      </c>
      <c r="B48" s="4" t="s">
        <v>15</v>
      </c>
      <c r="C48" s="4" t="s">
        <v>15</v>
      </c>
      <c r="D48" s="4" t="s">
        <v>15</v>
      </c>
      <c r="E48" s="4" t="s">
        <v>15</v>
      </c>
      <c r="F48" s="4" t="s">
        <v>15</v>
      </c>
      <c r="G48" s="4" t="s">
        <v>15</v>
      </c>
      <c r="H48" s="4" t="s">
        <v>15</v>
      </c>
      <c r="I48" s="4" t="s">
        <v>15</v>
      </c>
      <c r="J48" s="4" t="s">
        <v>15</v>
      </c>
      <c r="K48" s="4" t="s">
        <v>15</v>
      </c>
      <c r="L48" s="4" t="s">
        <v>15</v>
      </c>
      <c r="M48" s="4" t="s">
        <v>15</v>
      </c>
      <c r="N48" s="4" t="s">
        <v>15</v>
      </c>
      <c r="O48" s="4" t="s">
        <v>15</v>
      </c>
      <c r="P48" s="4" t="s">
        <v>15</v>
      </c>
      <c r="Q48" s="4" t="s">
        <v>15</v>
      </c>
      <c r="R48" s="4" t="s">
        <v>15</v>
      </c>
      <c r="S48" s="4" t="s">
        <v>15</v>
      </c>
      <c r="T48" s="4" t="s">
        <v>15</v>
      </c>
      <c r="U48" s="4" t="s">
        <v>15</v>
      </c>
    </row>
    <row r="49" ht="15.75" customHeight="1"/>
    <row r="50" ht="15.75" customHeight="1"/>
  </sheetData>
  <printOptions horizontalCentered="1" verticalCentered="1"/>
  <pageMargins left="0.25" right="0.25" top="0.5" bottom="0.4" header="0" footer="0"/>
  <pageSetup fitToHeight="1" fitToWidth="1" horizontalDpi="300" verticalDpi="3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0.6640625" style="1" customWidth="1"/>
    <col min="2" max="2" width="1.66796875" style="1" customWidth="1"/>
    <col min="3" max="3" width="11.6640625" style="1" customWidth="1"/>
    <col min="4" max="4" width="1.66796875" style="1" customWidth="1"/>
    <col min="5" max="5" width="11.6640625" style="1" customWidth="1"/>
    <col min="6" max="6" width="1.66796875" style="1" customWidth="1"/>
    <col min="7" max="7" width="16.6640625" style="1" customWidth="1"/>
    <col min="8" max="8" width="1.66796875" style="1" customWidth="1"/>
    <col min="9" max="9" width="14.6640625" style="1" customWidth="1"/>
    <col min="10" max="10" width="1.66796875" style="1" customWidth="1"/>
    <col min="11" max="11" width="14.6640625" style="1" customWidth="1"/>
    <col min="12" max="12" width="1.66796875" style="1" customWidth="1"/>
    <col min="13" max="13" width="14.6640625" style="1" customWidth="1"/>
    <col min="14" max="14" width="1.66796875" style="1" customWidth="1"/>
    <col min="15" max="15" width="14.6640625" style="1" customWidth="1"/>
    <col min="16" max="16" width="1.66796875" style="1" customWidth="1"/>
    <col min="17" max="17" width="11.6640625" style="1" customWidth="1"/>
    <col min="18" max="18" width="1.66796875" style="1" customWidth="1"/>
    <col min="19" max="19" width="14.6640625" style="1" customWidth="1"/>
    <col min="20" max="20" width="1.66796875" style="1" customWidth="1"/>
    <col min="21" max="21" width="14.6640625" style="1" customWidth="1"/>
    <col min="22" max="16384" width="9.6640625" style="1" customWidth="1"/>
  </cols>
  <sheetData>
    <row r="1" spans="1:13" ht="15.75" customHeight="1">
      <c r="A1" s="15"/>
      <c r="G1" s="2" t="s">
        <v>21</v>
      </c>
      <c r="H1" s="3"/>
      <c r="I1" s="3"/>
      <c r="J1" s="3"/>
      <c r="K1" s="3"/>
      <c r="L1" s="3"/>
      <c r="M1" s="3"/>
    </row>
    <row r="2" spans="1:11" ht="15.75" customHeight="1">
      <c r="A2" s="15"/>
      <c r="I2" s="2" t="s">
        <v>25</v>
      </c>
      <c r="J2" s="3"/>
      <c r="K2" s="3"/>
    </row>
    <row r="3" ht="15.75" customHeight="1">
      <c r="A3" s="15"/>
    </row>
    <row r="4" spans="1:13" ht="15.75" customHeight="1">
      <c r="A4" s="15"/>
      <c r="G4" s="2" t="s">
        <v>44</v>
      </c>
      <c r="H4" s="3"/>
      <c r="I4" s="3"/>
      <c r="J4" s="3"/>
      <c r="K4" s="3"/>
      <c r="L4" s="3"/>
      <c r="M4" s="3"/>
    </row>
    <row r="5" spans="1:13" ht="15.75" customHeight="1">
      <c r="A5" s="15"/>
      <c r="G5" s="2" t="s">
        <v>22</v>
      </c>
      <c r="H5" s="3"/>
      <c r="I5" s="3"/>
      <c r="J5" s="3"/>
      <c r="K5" s="3"/>
      <c r="L5" s="3"/>
      <c r="M5" s="3"/>
    </row>
    <row r="6" spans="1:13" ht="15.75" customHeight="1">
      <c r="A6" s="15"/>
      <c r="G6" s="2" t="s">
        <v>45</v>
      </c>
      <c r="H6" s="3"/>
      <c r="I6" s="3"/>
      <c r="J6" s="3"/>
      <c r="K6" s="3"/>
      <c r="L6" s="3"/>
      <c r="M6" s="3"/>
    </row>
    <row r="7" ht="15.75" customHeight="1">
      <c r="A7" s="15"/>
    </row>
    <row r="8" spans="1:21" ht="15.75" customHeight="1">
      <c r="A8" s="16" t="s">
        <v>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4" t="s">
        <v>0</v>
      </c>
      <c r="U8" s="4" t="s">
        <v>0</v>
      </c>
    </row>
    <row r="9" spans="1:21" ht="15.75" customHeight="1">
      <c r="A9" s="1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.75" customHeight="1">
      <c r="A10" s="15"/>
      <c r="C10" s="5" t="s">
        <v>16</v>
      </c>
      <c r="D10" s="5"/>
      <c r="E10" s="5" t="s">
        <v>19</v>
      </c>
      <c r="F10" s="5"/>
      <c r="G10" s="5" t="s">
        <v>23</v>
      </c>
      <c r="H10" s="5"/>
      <c r="I10" s="5" t="s">
        <v>26</v>
      </c>
      <c r="J10" s="5"/>
      <c r="K10" s="5"/>
      <c r="L10" s="5"/>
      <c r="M10" s="5" t="s">
        <v>29</v>
      </c>
      <c r="N10" s="5"/>
      <c r="O10" s="5" t="s">
        <v>32</v>
      </c>
      <c r="P10" s="5"/>
      <c r="Q10" s="5" t="s">
        <v>34</v>
      </c>
      <c r="R10" s="5"/>
      <c r="S10" s="5" t="s">
        <v>36</v>
      </c>
      <c r="T10" s="5"/>
      <c r="U10" s="5" t="s">
        <v>16</v>
      </c>
    </row>
    <row r="11" spans="1:21" ht="15.75" customHeight="1">
      <c r="A11" s="17" t="s">
        <v>1</v>
      </c>
      <c r="C11" s="5" t="s">
        <v>17</v>
      </c>
      <c r="D11" s="5"/>
      <c r="E11" s="5" t="s">
        <v>20</v>
      </c>
      <c r="F11" s="5"/>
      <c r="G11" s="5" t="s">
        <v>24</v>
      </c>
      <c r="H11" s="5"/>
      <c r="I11" s="5" t="s">
        <v>27</v>
      </c>
      <c r="J11" s="5"/>
      <c r="K11" s="5" t="s">
        <v>28</v>
      </c>
      <c r="L11" s="5"/>
      <c r="M11" s="5" t="s">
        <v>30</v>
      </c>
      <c r="N11" s="5"/>
      <c r="O11" s="5" t="s">
        <v>33</v>
      </c>
      <c r="P11" s="5"/>
      <c r="Q11" s="5" t="s">
        <v>35</v>
      </c>
      <c r="R11" s="5"/>
      <c r="S11" s="5" t="s">
        <v>37</v>
      </c>
      <c r="T11" s="5"/>
      <c r="U11" s="5" t="s">
        <v>38</v>
      </c>
    </row>
    <row r="12" spans="1:21" ht="15.75" customHeight="1">
      <c r="A12" s="15"/>
      <c r="C12" s="5" t="s">
        <v>18</v>
      </c>
      <c r="D12" s="5"/>
      <c r="E12" s="5"/>
      <c r="F12" s="5"/>
      <c r="G12" s="5"/>
      <c r="H12" s="5"/>
      <c r="I12" s="5" t="s">
        <v>28</v>
      </c>
      <c r="J12" s="5"/>
      <c r="K12" s="5"/>
      <c r="L12" s="5"/>
      <c r="M12" s="5" t="s">
        <v>31</v>
      </c>
      <c r="N12" s="5"/>
      <c r="O12" s="5"/>
      <c r="P12" s="5"/>
      <c r="Q12" s="5"/>
      <c r="R12" s="5"/>
      <c r="S12" s="5" t="s">
        <v>20</v>
      </c>
      <c r="T12" s="5"/>
      <c r="U12" s="5" t="s">
        <v>39</v>
      </c>
    </row>
    <row r="13" spans="1:21" ht="15.75" customHeight="1">
      <c r="A13" s="15"/>
      <c r="U13" s="6"/>
    </row>
    <row r="14" spans="1:21" ht="15.75" customHeight="1">
      <c r="A14" s="16" t="s">
        <v>0</v>
      </c>
      <c r="B14" s="4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</row>
    <row r="15" ht="15.75" customHeight="1">
      <c r="A15" s="15"/>
    </row>
    <row r="16" spans="1:21" ht="15.75" customHeight="1">
      <c r="A16" s="18" t="s">
        <v>2</v>
      </c>
      <c r="C16" s="7">
        <v>161</v>
      </c>
      <c r="D16" s="8"/>
      <c r="E16" s="8">
        <v>562.5</v>
      </c>
      <c r="F16" s="8"/>
      <c r="G16" s="8">
        <v>503398</v>
      </c>
      <c r="H16" s="8"/>
      <c r="I16" s="8">
        <v>3976.82</v>
      </c>
      <c r="J16" s="8"/>
      <c r="K16" s="8">
        <f>I16</f>
        <v>3976.82</v>
      </c>
      <c r="L16" s="8"/>
      <c r="M16" s="8">
        <f>I16-K16</f>
        <v>0</v>
      </c>
      <c r="N16" s="8"/>
      <c r="O16" s="8">
        <v>0</v>
      </c>
      <c r="P16" s="8"/>
      <c r="Q16" s="8">
        <f>IF(ISERR(O16/I16),0,ROUND((+O16/I16)*100,2))</f>
        <v>0</v>
      </c>
      <c r="R16" s="8"/>
      <c r="S16" s="8">
        <v>3595.7</v>
      </c>
      <c r="T16" s="8"/>
      <c r="U16" s="8">
        <v>0</v>
      </c>
    </row>
    <row r="17" spans="1:21" ht="15.75" customHeight="1">
      <c r="A17" s="18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5.75" customHeight="1">
      <c r="A18" s="18" t="s">
        <v>3</v>
      </c>
      <c r="C18" s="7">
        <v>130</v>
      </c>
      <c r="D18" s="8"/>
      <c r="E18" s="8">
        <v>395</v>
      </c>
      <c r="F18" s="8"/>
      <c r="G18" s="8">
        <v>898142.5</v>
      </c>
      <c r="H18" s="8"/>
      <c r="I18" s="8">
        <v>3862.07</v>
      </c>
      <c r="J18" s="8"/>
      <c r="K18" s="8">
        <f>I18</f>
        <v>3862.07</v>
      </c>
      <c r="L18" s="8"/>
      <c r="M18" s="8">
        <f>I18-K18</f>
        <v>0</v>
      </c>
      <c r="N18" s="8"/>
      <c r="O18" s="8">
        <v>0</v>
      </c>
      <c r="P18" s="8"/>
      <c r="Q18" s="8">
        <f>IF(ISERR(O18/I18),0,ROUND((+O18/I18)*100,2))</f>
        <v>0</v>
      </c>
      <c r="R18" s="8"/>
      <c r="S18" s="8">
        <v>0</v>
      </c>
      <c r="T18" s="8"/>
      <c r="U18" s="8">
        <v>399800</v>
      </c>
    </row>
    <row r="19" spans="1:21" ht="15.75" customHeight="1">
      <c r="A19" s="18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5.75" customHeight="1">
      <c r="A20" s="18" t="s">
        <v>4</v>
      </c>
      <c r="C20" s="7">
        <v>178</v>
      </c>
      <c r="D20" s="8"/>
      <c r="E20" s="8">
        <v>878.7</v>
      </c>
      <c r="F20" s="8"/>
      <c r="G20" s="8">
        <v>2968864.5</v>
      </c>
      <c r="H20" s="8"/>
      <c r="I20" s="8">
        <v>32882.39</v>
      </c>
      <c r="J20" s="8"/>
      <c r="K20" s="8">
        <f>I20</f>
        <v>32882.39</v>
      </c>
      <c r="L20" s="8"/>
      <c r="M20" s="8">
        <f>I20-K20</f>
        <v>0</v>
      </c>
      <c r="N20" s="8"/>
      <c r="O20" s="8">
        <v>0</v>
      </c>
      <c r="P20" s="8"/>
      <c r="Q20" s="8">
        <f>IF(ISERR(O20/I20),0,ROUND((+O20/I20)*100,2))</f>
        <v>0</v>
      </c>
      <c r="R20" s="8"/>
      <c r="S20" s="8">
        <v>0</v>
      </c>
      <c r="T20" s="8"/>
      <c r="U20" s="8">
        <v>848247</v>
      </c>
    </row>
    <row r="21" spans="1:21" ht="15.75" customHeight="1">
      <c r="A21" s="18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5.75" customHeight="1">
      <c r="A22" s="18" t="s">
        <v>41</v>
      </c>
      <c r="C22" s="7">
        <v>6</v>
      </c>
      <c r="D22" s="8"/>
      <c r="E22" s="8">
        <v>26</v>
      </c>
      <c r="F22" s="8"/>
      <c r="G22" s="8">
        <v>184000</v>
      </c>
      <c r="H22" s="8"/>
      <c r="I22" s="8">
        <v>1048.8</v>
      </c>
      <c r="J22" s="8"/>
      <c r="K22" s="8">
        <f>I22</f>
        <v>1048.8</v>
      </c>
      <c r="L22" s="8"/>
      <c r="M22" s="8">
        <f>I22-K22</f>
        <v>0</v>
      </c>
      <c r="N22" s="8"/>
      <c r="O22" s="8">
        <v>0</v>
      </c>
      <c r="P22" s="8"/>
      <c r="Q22" s="8">
        <f>IF(ISERR(O22/I22),0,ROUND((+O22/I22)*100,2))</f>
        <v>0</v>
      </c>
      <c r="R22" s="8"/>
      <c r="S22" s="8">
        <v>18400</v>
      </c>
      <c r="T22" s="8"/>
      <c r="U22" s="8">
        <v>0</v>
      </c>
    </row>
    <row r="23" spans="1:21" ht="15.75" customHeight="1">
      <c r="A23" s="18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5.75" customHeight="1">
      <c r="A24" s="18" t="s">
        <v>5</v>
      </c>
      <c r="C24" s="7">
        <v>0</v>
      </c>
      <c r="D24" s="8"/>
      <c r="E24" s="8">
        <v>0</v>
      </c>
      <c r="F24" s="8"/>
      <c r="G24" s="8">
        <v>0</v>
      </c>
      <c r="H24" s="8"/>
      <c r="I24" s="8">
        <v>0</v>
      </c>
      <c r="J24" s="8"/>
      <c r="K24" s="8">
        <f>I24</f>
        <v>0</v>
      </c>
      <c r="L24" s="8"/>
      <c r="M24" s="8">
        <f>I24-K24</f>
        <v>0</v>
      </c>
      <c r="N24" s="8"/>
      <c r="O24" s="8">
        <v>0</v>
      </c>
      <c r="P24" s="8"/>
      <c r="Q24" s="8">
        <f>IF(ISERR(O24/I24),0,ROUND((+O24/I24)*100,2))</f>
        <v>0</v>
      </c>
      <c r="R24" s="8"/>
      <c r="S24" s="8">
        <v>0</v>
      </c>
      <c r="T24" s="8"/>
      <c r="U24" s="8">
        <v>0</v>
      </c>
    </row>
    <row r="25" spans="1:21" ht="15.75" customHeight="1">
      <c r="A25" s="18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5.75" customHeight="1">
      <c r="A26" s="18" t="s">
        <v>6</v>
      </c>
      <c r="C26" s="7">
        <v>267</v>
      </c>
      <c r="D26" s="8"/>
      <c r="E26" s="8">
        <v>1694.7</v>
      </c>
      <c r="F26" s="8"/>
      <c r="G26" s="8">
        <v>4064536.66</v>
      </c>
      <c r="H26" s="8"/>
      <c r="I26" s="8">
        <v>82953.03</v>
      </c>
      <c r="J26" s="8"/>
      <c r="K26" s="8">
        <f>I26</f>
        <v>82953.03</v>
      </c>
      <c r="L26" s="8"/>
      <c r="M26" s="8">
        <f>I26-K26</f>
        <v>0</v>
      </c>
      <c r="N26" s="8"/>
      <c r="O26" s="8">
        <v>142263.01</v>
      </c>
      <c r="P26" s="8"/>
      <c r="Q26" s="8">
        <f>IF(ISERR(O26/I26),0,ROUND((+O26/I26)*100,2))</f>
        <v>171.5</v>
      </c>
      <c r="R26" s="8"/>
      <c r="S26" s="8">
        <v>363436.27</v>
      </c>
      <c r="T26" s="8"/>
      <c r="U26" s="8">
        <v>0</v>
      </c>
    </row>
    <row r="27" spans="1:21" ht="15.75" customHeight="1">
      <c r="A27" s="18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5.75" customHeight="1">
      <c r="A28" s="18" t="s">
        <v>7</v>
      </c>
      <c r="C28" s="7">
        <v>7</v>
      </c>
      <c r="D28" s="8"/>
      <c r="E28" s="8">
        <v>34.5</v>
      </c>
      <c r="F28" s="8"/>
      <c r="G28" s="8">
        <v>185100</v>
      </c>
      <c r="H28" s="8"/>
      <c r="I28" s="8">
        <v>1055.07</v>
      </c>
      <c r="J28" s="8"/>
      <c r="K28" s="8">
        <f>I28</f>
        <v>1055.07</v>
      </c>
      <c r="L28" s="8"/>
      <c r="M28" s="8">
        <f>I28-K28</f>
        <v>0</v>
      </c>
      <c r="N28" s="8"/>
      <c r="O28" s="8">
        <v>0</v>
      </c>
      <c r="P28" s="8"/>
      <c r="Q28" s="8">
        <f>IF(ISERR(O28/I28),0,ROUND((+O28/I28)*100,2))</f>
        <v>0</v>
      </c>
      <c r="R28" s="8"/>
      <c r="S28" s="8">
        <v>5115</v>
      </c>
      <c r="T28" s="8"/>
      <c r="U28" s="8">
        <v>0</v>
      </c>
    </row>
    <row r="29" spans="1:21" ht="15.75" customHeight="1">
      <c r="A29" s="18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5.75" customHeight="1">
      <c r="A30" s="18" t="s">
        <v>8</v>
      </c>
      <c r="C30" s="7">
        <v>5</v>
      </c>
      <c r="D30" s="8"/>
      <c r="E30" s="8">
        <v>77.5</v>
      </c>
      <c r="F30" s="8"/>
      <c r="G30" s="8">
        <v>152000</v>
      </c>
      <c r="H30" s="8"/>
      <c r="I30" s="8">
        <v>577.6</v>
      </c>
      <c r="J30" s="8"/>
      <c r="K30" s="8">
        <f>I30</f>
        <v>577.6</v>
      </c>
      <c r="L30" s="8"/>
      <c r="M30" s="8">
        <f>I30-K30</f>
        <v>0</v>
      </c>
      <c r="N30" s="8"/>
      <c r="O30" s="8">
        <v>0</v>
      </c>
      <c r="P30" s="8"/>
      <c r="Q30" s="8">
        <f>IF(ISERR(O30/I30),0,ROUND((+O30/I30)*100,2))</f>
        <v>0</v>
      </c>
      <c r="R30" s="8"/>
      <c r="S30" s="8">
        <v>0</v>
      </c>
      <c r="T30" s="8"/>
      <c r="U30" s="8">
        <v>2530</v>
      </c>
    </row>
    <row r="31" spans="1:21" ht="15.75" customHeight="1">
      <c r="A31" s="18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5.75" customHeight="1">
      <c r="A32" s="18" t="s">
        <v>9</v>
      </c>
      <c r="C32" s="7">
        <v>12</v>
      </c>
      <c r="D32" s="8"/>
      <c r="E32" s="8">
        <v>50.5</v>
      </c>
      <c r="F32" s="8"/>
      <c r="G32" s="8">
        <v>53315</v>
      </c>
      <c r="H32" s="8"/>
      <c r="I32" s="8">
        <v>303.9</v>
      </c>
      <c r="J32" s="8"/>
      <c r="K32" s="8">
        <f>I32</f>
        <v>303.9</v>
      </c>
      <c r="L32" s="8"/>
      <c r="M32" s="8">
        <f>I32-K32</f>
        <v>0</v>
      </c>
      <c r="N32" s="8"/>
      <c r="O32" s="8">
        <v>0</v>
      </c>
      <c r="P32" s="8"/>
      <c r="Q32" s="8">
        <f>IF(ISERR(O32/I32),0,ROUND((+O32/I32)*100,2))</f>
        <v>0</v>
      </c>
      <c r="R32" s="8"/>
      <c r="S32" s="8">
        <v>7132.5</v>
      </c>
      <c r="T32" s="8"/>
      <c r="U32" s="8">
        <v>0</v>
      </c>
    </row>
    <row r="33" spans="1:21" ht="15.75" customHeight="1">
      <c r="A33" s="18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5.75" customHeight="1">
      <c r="A34" s="18" t="s">
        <v>10</v>
      </c>
      <c r="C34" s="7">
        <v>8</v>
      </c>
      <c r="D34" s="8"/>
      <c r="E34" s="8">
        <v>35.5</v>
      </c>
      <c r="F34" s="8"/>
      <c r="G34" s="8">
        <v>102317.5</v>
      </c>
      <c r="H34" s="8"/>
      <c r="I34" s="8">
        <v>388.8</v>
      </c>
      <c r="J34" s="8"/>
      <c r="K34" s="8">
        <f>I34</f>
        <v>388.8</v>
      </c>
      <c r="L34" s="8"/>
      <c r="M34" s="8">
        <f>I34-K34</f>
        <v>0</v>
      </c>
      <c r="N34" s="8"/>
      <c r="O34" s="8">
        <v>0</v>
      </c>
      <c r="P34" s="8"/>
      <c r="Q34" s="8">
        <f>IF(ISERR(O34/I34),0,ROUND((+O34/I34)*100,2))</f>
        <v>0</v>
      </c>
      <c r="R34" s="8"/>
      <c r="S34" s="8">
        <v>0</v>
      </c>
      <c r="T34" s="8"/>
      <c r="U34" s="8">
        <v>5732.5</v>
      </c>
    </row>
    <row r="35" spans="1:21" ht="15.75" customHeight="1">
      <c r="A35" s="18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5.75" customHeight="1">
      <c r="A36" s="18" t="s">
        <v>11</v>
      </c>
      <c r="C36" s="7">
        <v>14</v>
      </c>
      <c r="D36" s="8"/>
      <c r="E36" s="8">
        <v>133.5</v>
      </c>
      <c r="F36" s="8"/>
      <c r="G36" s="8">
        <v>155976</v>
      </c>
      <c r="H36" s="8"/>
      <c r="I36" s="8">
        <v>889.07</v>
      </c>
      <c r="J36" s="8"/>
      <c r="K36" s="8">
        <f>I36</f>
        <v>889.07</v>
      </c>
      <c r="L36" s="8"/>
      <c r="M36" s="8">
        <f>I36-K36</f>
        <v>0</v>
      </c>
      <c r="N36" s="8"/>
      <c r="O36" s="8">
        <v>0</v>
      </c>
      <c r="P36" s="8"/>
      <c r="Q36" s="8">
        <f>IF(ISERR(O36/I36),0,ROUND((+O36/I36)*100,2))</f>
        <v>0</v>
      </c>
      <c r="R36" s="8"/>
      <c r="S36" s="8">
        <v>12998</v>
      </c>
      <c r="T36" s="8"/>
      <c r="U36" s="8">
        <v>0</v>
      </c>
    </row>
    <row r="37" spans="1:21" ht="15.75" customHeight="1">
      <c r="A37" s="18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5.75" customHeight="1">
      <c r="A38" s="18" t="s">
        <v>12</v>
      </c>
      <c r="C38" s="7">
        <v>10</v>
      </c>
      <c r="D38" s="8"/>
      <c r="E38" s="8">
        <v>47</v>
      </c>
      <c r="F38" s="8"/>
      <c r="G38" s="8">
        <v>128460</v>
      </c>
      <c r="H38" s="8"/>
      <c r="I38" s="8">
        <v>488.15</v>
      </c>
      <c r="J38" s="8"/>
      <c r="K38" s="8">
        <f>I38</f>
        <v>488.15</v>
      </c>
      <c r="L38" s="8"/>
      <c r="M38" s="8">
        <f>I38-K38</f>
        <v>0</v>
      </c>
      <c r="N38" s="8"/>
      <c r="O38" s="8">
        <v>0</v>
      </c>
      <c r="P38" s="8"/>
      <c r="Q38" s="8">
        <f>IF(ISERR(O38/I38),0,ROUND((+O38/I38)*100,2))</f>
        <v>0</v>
      </c>
      <c r="R38" s="8"/>
      <c r="S38" s="8">
        <v>0</v>
      </c>
      <c r="T38" s="8"/>
      <c r="U38" s="8">
        <v>21760</v>
      </c>
    </row>
    <row r="39" spans="1:21" ht="15.75" customHeight="1">
      <c r="A39" s="18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5.75" customHeight="1">
      <c r="A40" s="18" t="s">
        <v>13</v>
      </c>
      <c r="C40" s="7">
        <v>38</v>
      </c>
      <c r="D40" s="8"/>
      <c r="E40" s="8">
        <v>237</v>
      </c>
      <c r="F40" s="8"/>
      <c r="G40" s="8">
        <v>350000.75</v>
      </c>
      <c r="H40" s="8"/>
      <c r="I40" s="8">
        <v>3815.05</v>
      </c>
      <c r="J40" s="8"/>
      <c r="K40" s="8">
        <f>I40</f>
        <v>3815.05</v>
      </c>
      <c r="L40" s="8"/>
      <c r="M40" s="8">
        <f>I40-K40</f>
        <v>0</v>
      </c>
      <c r="N40" s="8"/>
      <c r="O40" s="8">
        <v>0</v>
      </c>
      <c r="P40" s="8"/>
      <c r="Q40" s="8">
        <f>IF(ISERR(O40/I40),0,ROUND((+O40/I40)*100,2))</f>
        <v>0</v>
      </c>
      <c r="R40" s="8"/>
      <c r="S40" s="8">
        <v>63636.5</v>
      </c>
      <c r="T40" s="8"/>
      <c r="U40" s="8">
        <v>0</v>
      </c>
    </row>
    <row r="41" spans="1:21" ht="15.75" customHeight="1">
      <c r="A41" s="18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5.75" customHeight="1">
      <c r="A42" s="18" t="s">
        <v>40</v>
      </c>
      <c r="C42" s="7">
        <v>1</v>
      </c>
      <c r="D42" s="8"/>
      <c r="E42" s="8">
        <v>8.5</v>
      </c>
      <c r="F42" s="8"/>
      <c r="G42" s="8">
        <v>11050</v>
      </c>
      <c r="H42" s="8"/>
      <c r="I42" s="8">
        <v>41.99</v>
      </c>
      <c r="J42" s="8"/>
      <c r="K42" s="8">
        <f>I42</f>
        <v>41.99</v>
      </c>
      <c r="L42" s="8"/>
      <c r="M42" s="8">
        <f>I42-K42</f>
        <v>0</v>
      </c>
      <c r="N42" s="8"/>
      <c r="O42" s="8">
        <v>0</v>
      </c>
      <c r="P42" s="8"/>
      <c r="Q42" s="8">
        <f>IF(ISERR(O42/I42),0,ROUND((+O42/I42)*100,2))</f>
        <v>0</v>
      </c>
      <c r="R42" s="8"/>
      <c r="S42" s="8">
        <v>0</v>
      </c>
      <c r="T42" s="8"/>
      <c r="U42" s="8">
        <v>2950</v>
      </c>
    </row>
    <row r="43" spans="1:21" ht="15.75" customHeight="1">
      <c r="A43" s="18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5.75" customHeight="1">
      <c r="A44" s="19" t="s">
        <v>0</v>
      </c>
      <c r="B44" s="4" t="s">
        <v>0</v>
      </c>
      <c r="C44" s="9" t="s">
        <v>0</v>
      </c>
      <c r="D44" s="10" t="s">
        <v>0</v>
      </c>
      <c r="E44" s="10" t="s">
        <v>0</v>
      </c>
      <c r="F44" s="10" t="s">
        <v>0</v>
      </c>
      <c r="G44" s="10" t="s">
        <v>0</v>
      </c>
      <c r="H44" s="10" t="s">
        <v>0</v>
      </c>
      <c r="I44" s="10" t="s">
        <v>0</v>
      </c>
      <c r="J44" s="10" t="s">
        <v>0</v>
      </c>
      <c r="K44" s="10" t="s">
        <v>0</v>
      </c>
      <c r="L44" s="10" t="s">
        <v>0</v>
      </c>
      <c r="M44" s="10" t="s">
        <v>0</v>
      </c>
      <c r="N44" s="10" t="s">
        <v>0</v>
      </c>
      <c r="O44" s="10" t="s">
        <v>0</v>
      </c>
      <c r="P44" s="10" t="s">
        <v>0</v>
      </c>
      <c r="Q44" s="10" t="s">
        <v>0</v>
      </c>
      <c r="R44" s="10" t="s">
        <v>0</v>
      </c>
      <c r="S44" s="10" t="s">
        <v>0</v>
      </c>
      <c r="T44" s="10" t="s">
        <v>0</v>
      </c>
      <c r="U44" s="10" t="s">
        <v>0</v>
      </c>
    </row>
    <row r="45" spans="1:21" ht="15.75" customHeight="1">
      <c r="A45" s="18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5.75" customHeight="1">
      <c r="A46" s="18" t="s">
        <v>14</v>
      </c>
      <c r="C46" s="7">
        <f>SUM(C16:C42)</f>
        <v>837</v>
      </c>
      <c r="D46" s="8"/>
      <c r="E46" s="8">
        <f>SUM(E16:E42)</f>
        <v>4180.9</v>
      </c>
      <c r="F46" s="8"/>
      <c r="G46" s="8">
        <f>SUM(G16:G42)</f>
        <v>9757160.91</v>
      </c>
      <c r="H46" s="8"/>
      <c r="I46" s="8">
        <f>SUM(I16:I42)</f>
        <v>132282.74</v>
      </c>
      <c r="J46" s="8"/>
      <c r="K46" s="8">
        <f>SUM(K16:K42)</f>
        <v>132282.74</v>
      </c>
      <c r="L46" s="8"/>
      <c r="M46" s="8">
        <f>SUM(M16:M42)</f>
        <v>0</v>
      </c>
      <c r="N46" s="8"/>
      <c r="O46" s="8">
        <f>SUM(O16:O42)</f>
        <v>142263.01</v>
      </c>
      <c r="P46" s="8"/>
      <c r="Q46" s="8">
        <f>IF(ISERR(O46/I46),0,ROUND((+O46/I46)*100,2))</f>
        <v>107.54</v>
      </c>
      <c r="R46" s="8"/>
      <c r="S46" s="8">
        <f>SUM(S16:S42)</f>
        <v>474313.97000000003</v>
      </c>
      <c r="T46" s="8"/>
      <c r="U46" s="8">
        <f>SUM(U16:U42)</f>
        <v>1281019.5</v>
      </c>
    </row>
    <row r="47" ht="15.75" customHeight="1">
      <c r="A47" s="15"/>
    </row>
    <row r="48" spans="1:21" ht="15.75" customHeight="1">
      <c r="A48" s="16" t="s">
        <v>15</v>
      </c>
      <c r="B48" s="4" t="s">
        <v>15</v>
      </c>
      <c r="C48" s="4" t="s">
        <v>15</v>
      </c>
      <c r="D48" s="4" t="s">
        <v>15</v>
      </c>
      <c r="E48" s="4" t="s">
        <v>15</v>
      </c>
      <c r="F48" s="4" t="s">
        <v>15</v>
      </c>
      <c r="G48" s="4" t="s">
        <v>15</v>
      </c>
      <c r="H48" s="4" t="s">
        <v>15</v>
      </c>
      <c r="I48" s="4" t="s">
        <v>15</v>
      </c>
      <c r="J48" s="4" t="s">
        <v>15</v>
      </c>
      <c r="K48" s="4" t="s">
        <v>15</v>
      </c>
      <c r="L48" s="4" t="s">
        <v>15</v>
      </c>
      <c r="M48" s="4" t="s">
        <v>15</v>
      </c>
      <c r="N48" s="4" t="s">
        <v>15</v>
      </c>
      <c r="O48" s="4" t="s">
        <v>15</v>
      </c>
      <c r="P48" s="4" t="s">
        <v>15</v>
      </c>
      <c r="Q48" s="4" t="s">
        <v>15</v>
      </c>
      <c r="R48" s="4" t="s">
        <v>15</v>
      </c>
      <c r="S48" s="4" t="s">
        <v>15</v>
      </c>
      <c r="T48" s="4" t="s">
        <v>15</v>
      </c>
      <c r="U48" s="4" t="s">
        <v>15</v>
      </c>
    </row>
    <row r="49" ht="15.75" customHeight="1">
      <c r="A49" s="15"/>
    </row>
    <row r="50" ht="15.75" customHeight="1">
      <c r="A50" s="15"/>
    </row>
    <row r="51" ht="12.75">
      <c r="A51" s="15"/>
    </row>
    <row r="52" ht="12.75">
      <c r="A52" s="15"/>
    </row>
    <row r="53" ht="12.75">
      <c r="A53" s="15"/>
    </row>
    <row r="54" ht="12.75">
      <c r="A54" s="15"/>
    </row>
    <row r="55" ht="12.75">
      <c r="A55" s="15"/>
    </row>
    <row r="56" ht="12.75">
      <c r="A56" s="15"/>
    </row>
    <row r="57" ht="12.75">
      <c r="A57" s="15"/>
    </row>
    <row r="58" ht="12.75">
      <c r="A58" s="15"/>
    </row>
    <row r="59" ht="12.75">
      <c r="A59" s="15"/>
    </row>
  </sheetData>
  <printOptions horizontalCentered="1" verticalCentered="1"/>
  <pageMargins left="0.25" right="0.25" top="0.5" bottom="0.4" header="0" footer="0"/>
  <pageSetup fitToHeight="1" fitToWidth="1"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